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Periodiseringar Copperfield AB" sheetId="1" r:id="rId1"/>
    <sheet name="Facit" sheetId="2" r:id="rId2"/>
  </sheets>
  <definedNames/>
  <calcPr fullCalcOnLoad="1"/>
</workbook>
</file>

<file path=xl/comments1.xml><?xml version="1.0" encoding="utf-8"?>
<comments xmlns="http://schemas.openxmlformats.org/spreadsheetml/2006/main">
  <authors>
    <author>pgo</author>
  </authors>
  <commentList>
    <comment ref="H22" authorId="0">
      <text>
        <r>
          <rPr>
            <b/>
            <sz val="8"/>
            <rFont val="Tahoma"/>
            <family val="0"/>
          </rPr>
          <t xml:space="preserve">Ränteskuld till nästa år är den ränta som avser nov och dec 2003, eftersom den betalas först den 31 jan 2004.
</t>
        </r>
        <r>
          <rPr>
            <sz val="8"/>
            <rFont val="Tahoma"/>
            <family val="0"/>
          </rPr>
          <t xml:space="preserve">
</t>
        </r>
      </text>
    </comment>
    <comment ref="I34" authorId="0">
      <text>
        <r>
          <rPr>
            <b/>
            <sz val="8"/>
            <rFont val="Tahoma"/>
            <family val="0"/>
          </rPr>
          <t>Återföring av interimsskulden till årets räntekostnad</t>
        </r>
        <r>
          <rPr>
            <sz val="8"/>
            <rFont val="Tahoma"/>
            <family val="0"/>
          </rPr>
          <t xml:space="preserve">
</t>
        </r>
      </text>
    </comment>
    <comment ref="K34" authorId="0">
      <text>
        <r>
          <rPr>
            <b/>
            <sz val="8"/>
            <rFont val="Tahoma"/>
            <family val="0"/>
          </rPr>
          <t>Ingående balans från föregående år.</t>
        </r>
        <r>
          <rPr>
            <sz val="8"/>
            <rFont val="Tahoma"/>
            <family val="0"/>
          </rPr>
          <t xml:space="preserve">
</t>
        </r>
      </text>
    </comment>
    <comment ref="D42" authorId="0">
      <text>
        <r>
          <rPr>
            <b/>
            <sz val="8"/>
            <rFont val="Tahoma"/>
            <family val="0"/>
          </rPr>
          <t xml:space="preserve">Amortering av banklånet </t>
        </r>
        <r>
          <rPr>
            <sz val="8"/>
            <rFont val="Tahoma"/>
            <family val="0"/>
          </rPr>
          <t xml:space="preserve">
</t>
        </r>
      </text>
    </comment>
    <comment ref="I42" authorId="0">
      <text>
        <r>
          <rPr>
            <b/>
            <sz val="8"/>
            <rFont val="Tahoma"/>
            <family val="0"/>
          </rPr>
          <t>Avser ränta för nov och 
dec 2003 samt jan 2004.</t>
        </r>
        <r>
          <rPr>
            <sz val="8"/>
            <rFont val="Tahoma"/>
            <family val="0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0"/>
          </rPr>
          <t>Avser ränta för feb, 
mars och april 2004.</t>
        </r>
        <r>
          <rPr>
            <sz val="8"/>
            <rFont val="Tahoma"/>
            <family val="0"/>
          </rPr>
          <t xml:space="preserve">
</t>
        </r>
      </text>
    </comment>
    <comment ref="I44" authorId="0">
      <text>
        <r>
          <rPr>
            <b/>
            <sz val="8"/>
            <rFont val="Tahoma"/>
            <family val="0"/>
          </rPr>
          <t>Avser ränta för maj, juni och juli 2004.</t>
        </r>
        <r>
          <rPr>
            <sz val="8"/>
            <rFont val="Tahoma"/>
            <family val="0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0"/>
          </rPr>
          <t>Avser ränta för aug, sept och okt 2004.</t>
        </r>
        <r>
          <rPr>
            <sz val="8"/>
            <rFont val="Tahoma"/>
            <family val="0"/>
          </rPr>
          <t xml:space="preserve">
</t>
        </r>
      </text>
    </comment>
    <comment ref="I46" authorId="0">
      <text>
        <r>
          <rPr>
            <b/>
            <sz val="8"/>
            <rFont val="Tahoma"/>
            <family val="0"/>
          </rPr>
          <t xml:space="preserve">Ränteskuld till nästa år är den ränta som avser nov och dec 2004, eftersom den betalas först den 31 januari 2005.
</t>
        </r>
        <r>
          <rPr>
            <sz val="8"/>
            <rFont val="Tahoma"/>
            <family val="0"/>
          </rPr>
          <t xml:space="preserve">
</t>
        </r>
      </text>
    </comment>
    <comment ref="K54" authorId="0">
      <text>
        <r>
          <rPr>
            <b/>
            <sz val="8"/>
            <rFont val="Tahoma"/>
            <family val="0"/>
          </rPr>
          <t>Beräkna räntekostnaden med hjälp av ovan gjorda konteringar.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pgo</author>
  </authors>
  <commentList>
    <comment ref="H21" authorId="0">
      <text>
        <r>
          <rPr>
            <b/>
            <sz val="8"/>
            <rFont val="Tahoma"/>
            <family val="0"/>
          </rPr>
          <t>6% av 200 000 kr * 3/12 = 3 000 kr</t>
        </r>
        <r>
          <rPr>
            <sz val="8"/>
            <rFont val="Tahoma"/>
            <family val="0"/>
          </rPr>
          <t xml:space="preserve">
</t>
        </r>
      </text>
    </comment>
    <comment ref="H22" authorId="0">
      <text>
        <r>
          <rPr>
            <b/>
            <sz val="8"/>
            <rFont val="Tahoma"/>
            <family val="0"/>
          </rPr>
          <t>Ränteskuld till nästa år är den ränta som avser nov och dec 2003, eftersom den betalas först den 31 jan 2004.
6% av 200 000 kr * 2/12 = 2 000 kr</t>
        </r>
        <r>
          <rPr>
            <sz val="8"/>
            <rFont val="Tahoma"/>
            <family val="0"/>
          </rPr>
          <t xml:space="preserve">
</t>
        </r>
      </text>
    </comment>
    <comment ref="I42" authorId="0">
      <text>
        <r>
          <rPr>
            <b/>
            <sz val="8"/>
            <rFont val="Tahoma"/>
            <family val="0"/>
          </rPr>
          <t>Avser ränta för nov och 
dec 2003 samt jan 2004.</t>
        </r>
        <r>
          <rPr>
            <sz val="8"/>
            <rFont val="Tahoma"/>
            <family val="0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0"/>
          </rPr>
          <t>Avser ränta för feb, 
mars och april 2004.</t>
        </r>
        <r>
          <rPr>
            <sz val="8"/>
            <rFont val="Tahoma"/>
            <family val="0"/>
          </rPr>
          <t xml:space="preserve">
</t>
        </r>
      </text>
    </comment>
    <comment ref="I44" authorId="0">
      <text>
        <r>
          <rPr>
            <b/>
            <sz val="8"/>
            <rFont val="Tahoma"/>
            <family val="0"/>
          </rPr>
          <t>Avser ränta för maj, juni och juli 2004.</t>
        </r>
        <r>
          <rPr>
            <sz val="8"/>
            <rFont val="Tahoma"/>
            <family val="0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0"/>
          </rPr>
          <t>Avser ränta för aug, sept och okt 2004.</t>
        </r>
        <r>
          <rPr>
            <sz val="8"/>
            <rFont val="Tahoma"/>
            <family val="0"/>
          </rPr>
          <t xml:space="preserve">
</t>
        </r>
      </text>
    </comment>
    <comment ref="I46" authorId="0">
      <text>
        <r>
          <rPr>
            <b/>
            <sz val="8"/>
            <rFont val="Tahoma"/>
            <family val="0"/>
          </rPr>
          <t xml:space="preserve">Ränteskuld till nästa år är den ränta som avser nov och dec 2004, eftersom den betalas först den 31 januari 2005.
6% av 180 000 kr * 2/12 = </t>
        </r>
        <r>
          <rPr>
            <b/>
            <u val="single"/>
            <sz val="8"/>
            <rFont val="Tahoma"/>
            <family val="2"/>
          </rPr>
          <t>1 800 kr</t>
        </r>
        <r>
          <rPr>
            <sz val="8"/>
            <rFont val="Tahoma"/>
            <family val="0"/>
          </rPr>
          <t xml:space="preserve">
</t>
        </r>
      </text>
    </comment>
    <comment ref="D42" authorId="0">
      <text>
        <r>
          <rPr>
            <b/>
            <sz val="8"/>
            <rFont val="Tahoma"/>
            <family val="0"/>
          </rPr>
          <t xml:space="preserve">Amortering av banklånet </t>
        </r>
        <r>
          <rPr>
            <b/>
            <u val="single"/>
            <sz val="8"/>
            <rFont val="Tahoma"/>
            <family val="2"/>
          </rPr>
          <t>20 000 kr</t>
        </r>
        <r>
          <rPr>
            <sz val="8"/>
            <rFont val="Tahoma"/>
            <family val="0"/>
          </rPr>
          <t xml:space="preserve">
</t>
        </r>
      </text>
    </comment>
    <comment ref="K34" authorId="0">
      <text>
        <r>
          <rPr>
            <b/>
            <sz val="8"/>
            <rFont val="Tahoma"/>
            <family val="0"/>
          </rPr>
          <t>Ingående balans från föregående år.</t>
        </r>
        <r>
          <rPr>
            <sz val="8"/>
            <rFont val="Tahoma"/>
            <family val="0"/>
          </rPr>
          <t xml:space="preserve">
</t>
        </r>
      </text>
    </comment>
    <comment ref="I34" authorId="0">
      <text>
        <r>
          <rPr>
            <b/>
            <sz val="8"/>
            <rFont val="Tahoma"/>
            <family val="0"/>
          </rPr>
          <t>Återföring av interimsskulden till årets räntekostnad</t>
        </r>
        <r>
          <rPr>
            <sz val="8"/>
            <rFont val="Tahoma"/>
            <family val="0"/>
          </rPr>
          <t xml:space="preserve">
</t>
        </r>
      </text>
    </comment>
    <comment ref="K54" authorId="0">
      <text>
        <r>
          <rPr>
            <b/>
            <sz val="8"/>
            <rFont val="Tahoma"/>
            <family val="0"/>
          </rPr>
          <t xml:space="preserve">Räntekostnaden är: 
(3 000 + 3 000 + 3 000 + 3 000 + 1 800 - 2 000 ) = </t>
        </r>
        <r>
          <rPr>
            <b/>
            <u val="single"/>
            <sz val="8"/>
            <rFont val="Tahoma"/>
            <family val="2"/>
          </rPr>
          <t>11 800 kr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<sst xmlns="http://schemas.openxmlformats.org/spreadsheetml/2006/main" count="67" uniqueCount="22">
  <si>
    <t>Företagsekonomi B</t>
  </si>
  <si>
    <t>a)</t>
  </si>
  <si>
    <t>b)</t>
  </si>
  <si>
    <t>c)</t>
  </si>
  <si>
    <t xml:space="preserve"> </t>
  </si>
  <si>
    <t>Första inbetalning som gäller för augusti, september och oktober sker den 31/10 2003.</t>
  </si>
  <si>
    <t>Betalning sker via bankgiro (checkräkning ).</t>
  </si>
  <si>
    <t>Checkräkning</t>
  </si>
  <si>
    <t>Räntekostnader</t>
  </si>
  <si>
    <t>Interimsskulder</t>
  </si>
  <si>
    <t>Bokför transaktionerna för år 2004. Börja med att föra in IB-posterna på konto 2900</t>
  </si>
  <si>
    <t>och att återföra interimsskulden till räntekostnadskontot.</t>
  </si>
  <si>
    <t>Banklån</t>
  </si>
  <si>
    <t>IB</t>
  </si>
  <si>
    <t>Copperfield AB lånar 200 000 kr i bank. Räntan är 6% och betalas varje kvartal.</t>
  </si>
  <si>
    <t>Lånet amorteras första gången med 20 000 kr via bankgiro den 31/10 2004.</t>
  </si>
  <si>
    <t>Skriv svaret i den gula rutan till höger.</t>
  </si>
  <si>
    <t>Hur stor är räntekostnaden för år 2004?</t>
  </si>
  <si>
    <t xml:space="preserve">Bokför betalningen av räntan och periodiseringen vid bokslutet 2003 på nedanstående konton. </t>
  </si>
  <si>
    <t>Facit till Övning 3-5 Redovisning</t>
  </si>
  <si>
    <t>Periodiseringar</t>
  </si>
  <si>
    <t>Övning 3-5 Redovisning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</si>
</sst>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[Red]\-#,##0\ "/>
    <numFmt numFmtId="165" formatCode="#,##0\ &quot;kr&quot;"/>
    <numFmt numFmtId="166" formatCode="#,##0\ _k_r"/>
    <numFmt numFmtId="167" formatCode="0.000"/>
    <numFmt numFmtId="168" formatCode="0.0"/>
    <numFmt numFmtId="169" formatCode="0.000000"/>
    <numFmt numFmtId="170" formatCode="0.00000"/>
    <numFmt numFmtId="171" formatCode="0.0000"/>
  </numFmts>
  <fonts count="1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u val="single"/>
      <sz val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Alignment="1">
      <alignment/>
    </xf>
    <xf numFmtId="3" fontId="4" fillId="0" borderId="0" xfId="0" applyNumberFormat="1" applyFont="1" applyBorder="1" applyAlignment="1" applyProtection="1">
      <alignment vertical="center"/>
      <protection hidden="1"/>
    </xf>
    <xf numFmtId="164" fontId="4" fillId="0" borderId="0" xfId="0" applyNumberFormat="1" applyFont="1" applyBorder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3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164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/>
    </xf>
    <xf numFmtId="0" fontId="9" fillId="0" borderId="1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164" fontId="9" fillId="0" borderId="0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3" fontId="9" fillId="0" borderId="1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9" fillId="0" borderId="3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NumberFormat="1" applyFont="1" applyBorder="1" applyAlignment="1">
      <alignment horizontal="left" vertical="center"/>
    </xf>
    <xf numFmtId="0" fontId="11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6" fontId="3" fillId="2" borderId="4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workbookViewId="0" topLeftCell="A1">
      <selection activeCell="A1" sqref="A1"/>
    </sheetView>
  </sheetViews>
  <sheetFormatPr defaultColWidth="9.140625" defaultRowHeight="12.75"/>
  <cols>
    <col min="1" max="2" width="3.7109375" style="0" customWidth="1"/>
    <col min="3" max="3" width="5.7109375" style="1" customWidth="1"/>
    <col min="4" max="4" width="12.7109375" style="0" customWidth="1"/>
    <col min="5" max="5" width="5.7109375" style="1" customWidth="1"/>
    <col min="6" max="6" width="12.7109375" style="1" customWidth="1"/>
    <col min="7" max="7" width="3.7109375" style="1" customWidth="1"/>
    <col min="8" max="8" width="5.7109375" style="0" customWidth="1"/>
    <col min="9" max="9" width="12.7109375" style="1" customWidth="1"/>
    <col min="10" max="10" width="5.7109375" style="0" customWidth="1"/>
    <col min="11" max="11" width="12.7109375" style="2" customWidth="1"/>
    <col min="12" max="13" width="3.7109375" style="0" customWidth="1"/>
  </cols>
  <sheetData>
    <row r="1" spans="1:15" ht="15.75">
      <c r="A1" s="5" t="s">
        <v>4</v>
      </c>
      <c r="B1" s="5"/>
      <c r="C1" s="3"/>
      <c r="D1" s="4"/>
      <c r="E1" s="5"/>
      <c r="F1" s="5"/>
      <c r="G1" s="5"/>
      <c r="H1" s="5"/>
      <c r="I1" s="5"/>
      <c r="J1" s="7"/>
      <c r="K1" s="5"/>
      <c r="L1" s="5"/>
      <c r="M1" s="5"/>
      <c r="N1" s="5"/>
      <c r="O1" s="8"/>
    </row>
    <row r="2" spans="1:15" s="24" customFormat="1" ht="15.75">
      <c r="A2" s="16"/>
      <c r="B2" s="16"/>
      <c r="C2" s="60" t="s">
        <v>0</v>
      </c>
      <c r="D2" s="60"/>
      <c r="E2" s="60"/>
      <c r="F2" s="16"/>
      <c r="G2" s="16"/>
      <c r="H2" s="16"/>
      <c r="I2" s="22"/>
      <c r="J2" s="16"/>
      <c r="K2" s="16"/>
      <c r="L2" s="16"/>
      <c r="M2" s="16"/>
      <c r="N2" s="22"/>
      <c r="O2" s="41"/>
    </row>
    <row r="3" spans="1:15" s="24" customFormat="1" ht="15.75">
      <c r="A3" s="16"/>
      <c r="B3" s="16"/>
      <c r="C3" s="9"/>
      <c r="D3" s="22"/>
      <c r="E3" s="9"/>
      <c r="F3" s="16"/>
      <c r="G3" s="16"/>
      <c r="H3" s="16"/>
      <c r="I3" s="22"/>
      <c r="J3" s="16"/>
      <c r="K3" s="16"/>
      <c r="L3" s="16"/>
      <c r="M3" s="16"/>
      <c r="N3" s="22"/>
      <c r="O3" s="41"/>
    </row>
    <row r="4" spans="1:15" s="24" customFormat="1" ht="15.75">
      <c r="A4" s="16"/>
      <c r="B4" s="16"/>
      <c r="C4" s="57" t="s">
        <v>21</v>
      </c>
      <c r="D4" s="57"/>
      <c r="E4" s="57"/>
      <c r="F4" s="57"/>
      <c r="G4" s="56"/>
      <c r="H4" s="57" t="s">
        <v>20</v>
      </c>
      <c r="I4" s="57"/>
      <c r="J4" s="56"/>
      <c r="K4" s="16"/>
      <c r="L4" s="16"/>
      <c r="M4" s="16"/>
      <c r="N4" s="22"/>
      <c r="O4" s="41"/>
    </row>
    <row r="5" spans="1:15" s="24" customFormat="1" ht="12.75" customHeight="1">
      <c r="A5" s="16"/>
      <c r="B5" s="16"/>
      <c r="C5" s="9"/>
      <c r="D5" s="22"/>
      <c r="E5" s="9"/>
      <c r="F5" s="16"/>
      <c r="G5" s="16"/>
      <c r="H5" s="16"/>
      <c r="I5" s="22"/>
      <c r="J5" s="16"/>
      <c r="K5" s="16"/>
      <c r="L5" s="16"/>
      <c r="M5" s="16"/>
      <c r="N5" s="22"/>
      <c r="O5" s="41"/>
    </row>
    <row r="6" spans="1:15" s="24" customFormat="1" ht="15" customHeight="1">
      <c r="A6" s="16"/>
      <c r="B6" s="16"/>
      <c r="C6" s="59" t="s">
        <v>14</v>
      </c>
      <c r="D6" s="59"/>
      <c r="E6" s="59"/>
      <c r="F6" s="59"/>
      <c r="G6" s="59"/>
      <c r="H6" s="59"/>
      <c r="I6" s="59"/>
      <c r="J6" s="59"/>
      <c r="K6" s="59"/>
      <c r="L6" s="16"/>
      <c r="M6" s="16"/>
      <c r="N6" s="22"/>
      <c r="O6" s="41"/>
    </row>
    <row r="7" spans="1:15" s="24" customFormat="1" ht="15" customHeight="1">
      <c r="A7" s="16"/>
      <c r="B7" s="16"/>
      <c r="C7" s="59" t="s">
        <v>5</v>
      </c>
      <c r="D7" s="59"/>
      <c r="E7" s="59"/>
      <c r="F7" s="59"/>
      <c r="G7" s="59"/>
      <c r="H7" s="59"/>
      <c r="I7" s="59"/>
      <c r="J7" s="59"/>
      <c r="K7" s="59"/>
      <c r="L7" s="16"/>
      <c r="M7" s="16"/>
      <c r="N7" s="22"/>
      <c r="O7" s="41"/>
    </row>
    <row r="8" spans="1:13" s="24" customFormat="1" ht="15" customHeight="1">
      <c r="A8" s="16"/>
      <c r="B8" s="16"/>
      <c r="C8" s="16" t="s">
        <v>6</v>
      </c>
      <c r="D8" s="16"/>
      <c r="E8" s="16"/>
      <c r="F8" s="16"/>
      <c r="G8" s="16"/>
      <c r="H8" s="16"/>
      <c r="I8" s="16"/>
      <c r="J8" s="16"/>
      <c r="K8" s="16"/>
      <c r="L8" s="16"/>
      <c r="M8" s="23" t="s">
        <v>4</v>
      </c>
    </row>
    <row r="9" spans="1:13" s="24" customFormat="1" ht="15" customHeight="1">
      <c r="A9" s="16"/>
      <c r="B9" s="16"/>
      <c r="C9" s="16"/>
      <c r="D9" s="16"/>
      <c r="E9" s="16"/>
      <c r="F9" s="16"/>
      <c r="G9" s="16"/>
      <c r="H9" s="16"/>
      <c r="I9" s="16"/>
      <c r="J9" s="23"/>
      <c r="K9" s="16"/>
      <c r="L9" s="16"/>
      <c r="M9" s="23"/>
    </row>
    <row r="10" spans="1:13" s="24" customFormat="1" ht="12.75" customHeight="1">
      <c r="A10" s="16"/>
      <c r="B10" s="16"/>
      <c r="C10" s="16"/>
      <c r="D10" s="9"/>
      <c r="E10" s="16"/>
      <c r="F10" s="9"/>
      <c r="G10" s="9"/>
      <c r="H10" s="9"/>
      <c r="I10" s="9"/>
      <c r="J10" s="16"/>
      <c r="K10" s="16"/>
      <c r="L10" s="23"/>
      <c r="M10" s="23"/>
    </row>
    <row r="11" spans="1:13" s="24" customFormat="1" ht="15" customHeight="1">
      <c r="A11" s="16"/>
      <c r="B11" s="16" t="s">
        <v>1</v>
      </c>
      <c r="C11" s="59" t="s">
        <v>18</v>
      </c>
      <c r="D11" s="59"/>
      <c r="E11" s="59"/>
      <c r="F11" s="59"/>
      <c r="G11" s="59"/>
      <c r="H11" s="59"/>
      <c r="I11" s="59"/>
      <c r="J11" s="59"/>
      <c r="K11" s="59"/>
      <c r="L11" s="59"/>
      <c r="M11" s="23"/>
    </row>
    <row r="12" spans="1:13" s="24" customFormat="1" ht="1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23"/>
      <c r="M12" s="23"/>
    </row>
    <row r="13" spans="1:13" ht="12.75" customHeight="1">
      <c r="A13" s="5"/>
      <c r="B13" s="5"/>
      <c r="C13" s="3"/>
      <c r="D13" s="3"/>
      <c r="E13" s="5"/>
      <c r="F13" s="3"/>
      <c r="G13" s="3"/>
      <c r="H13" s="3"/>
      <c r="I13" s="3"/>
      <c r="J13" s="10"/>
      <c r="K13" s="5"/>
      <c r="L13" s="18"/>
      <c r="M13" s="18"/>
    </row>
    <row r="14" spans="1:13" ht="15" customHeight="1">
      <c r="A14" s="5"/>
      <c r="B14" s="5"/>
      <c r="C14" s="43">
        <v>1930</v>
      </c>
      <c r="D14" s="44" t="s">
        <v>7</v>
      </c>
      <c r="E14" s="44"/>
      <c r="F14" s="44"/>
      <c r="G14" s="11"/>
      <c r="H14" s="47">
        <v>2900</v>
      </c>
      <c r="I14" s="48" t="s">
        <v>9</v>
      </c>
      <c r="J14" s="49"/>
      <c r="K14" s="48"/>
      <c r="L14" s="18"/>
      <c r="M14" s="18"/>
    </row>
    <row r="15" spans="1:13" ht="12.75" customHeight="1">
      <c r="A15" s="5"/>
      <c r="B15" s="5"/>
      <c r="C15" s="36"/>
      <c r="D15" s="28"/>
      <c r="E15" s="34"/>
      <c r="F15" s="28"/>
      <c r="G15" s="29"/>
      <c r="H15" s="36"/>
      <c r="I15" s="28"/>
      <c r="J15" s="46"/>
      <c r="K15" s="28"/>
      <c r="L15" s="18"/>
      <c r="M15" s="18"/>
    </row>
    <row r="16" spans="1:13" ht="12.75" customHeight="1">
      <c r="A16" s="5"/>
      <c r="B16" s="5"/>
      <c r="C16" s="36"/>
      <c r="D16" s="28"/>
      <c r="E16" s="34"/>
      <c r="F16" s="28"/>
      <c r="G16" s="29"/>
      <c r="H16" s="36"/>
      <c r="I16" s="28"/>
      <c r="J16" s="34"/>
      <c r="K16" s="28"/>
      <c r="L16" s="18"/>
      <c r="M16" s="18"/>
    </row>
    <row r="17" spans="1:13" ht="12.75" customHeight="1">
      <c r="A17" s="5"/>
      <c r="B17" s="5"/>
      <c r="C17" s="36"/>
      <c r="D17" s="28"/>
      <c r="E17" s="34"/>
      <c r="F17" s="32"/>
      <c r="G17" s="33"/>
      <c r="H17" s="36"/>
      <c r="I17" s="28"/>
      <c r="J17" s="42"/>
      <c r="K17" s="28"/>
      <c r="L17" s="18"/>
      <c r="M17" s="18"/>
    </row>
    <row r="18" spans="1:13" ht="12.75" customHeight="1">
      <c r="A18" s="5"/>
      <c r="B18" s="5"/>
      <c r="C18" s="27"/>
      <c r="D18" s="19"/>
      <c r="E18" s="35"/>
      <c r="F18" s="19"/>
      <c r="G18" s="12"/>
      <c r="H18" s="27"/>
      <c r="I18" s="20"/>
      <c r="J18" s="27"/>
      <c r="K18" s="19"/>
      <c r="L18" s="18"/>
      <c r="M18" s="18"/>
    </row>
    <row r="19" spans="1:13" ht="12.75" customHeight="1">
      <c r="A19" s="5"/>
      <c r="B19" s="5"/>
      <c r="C19" s="27"/>
      <c r="D19" s="19"/>
      <c r="E19" s="35"/>
      <c r="F19" s="19"/>
      <c r="G19" s="12"/>
      <c r="H19" s="27"/>
      <c r="I19" s="20"/>
      <c r="J19" s="22"/>
      <c r="K19" s="21"/>
      <c r="L19" s="18"/>
      <c r="M19" s="18" t="s">
        <v>4</v>
      </c>
    </row>
    <row r="20" spans="1:13" s="24" customFormat="1" ht="15" customHeight="1">
      <c r="A20" s="16"/>
      <c r="B20" s="16"/>
      <c r="C20" s="23"/>
      <c r="D20" s="23"/>
      <c r="E20" s="23"/>
      <c r="F20" s="23"/>
      <c r="G20" s="17"/>
      <c r="H20" s="43">
        <v>8400</v>
      </c>
      <c r="I20" s="44" t="s">
        <v>8</v>
      </c>
      <c r="J20" s="45"/>
      <c r="K20" s="45"/>
      <c r="L20" s="23"/>
      <c r="M20" s="23"/>
    </row>
    <row r="21" spans="1:13" ht="12.75" customHeight="1">
      <c r="A21" s="5"/>
      <c r="B21" s="5"/>
      <c r="C21" s="40"/>
      <c r="D21" s="18"/>
      <c r="E21" s="40"/>
      <c r="F21" s="40"/>
      <c r="G21" s="29"/>
      <c r="H21" s="36"/>
      <c r="I21" s="30"/>
      <c r="J21" s="46"/>
      <c r="K21" s="31"/>
      <c r="L21" s="18"/>
      <c r="M21" s="18"/>
    </row>
    <row r="22" spans="1:13" ht="12.75" customHeight="1">
      <c r="A22" s="5"/>
      <c r="B22" s="5"/>
      <c r="C22" s="40"/>
      <c r="D22" s="18"/>
      <c r="E22" s="40"/>
      <c r="F22" s="40"/>
      <c r="G22" s="29"/>
      <c r="H22" s="36"/>
      <c r="I22" s="30"/>
      <c r="J22" s="37"/>
      <c r="K22" s="28"/>
      <c r="L22" s="18"/>
      <c r="M22" s="18"/>
    </row>
    <row r="23" spans="1:13" ht="12.75" customHeight="1">
      <c r="A23" s="5"/>
      <c r="B23" s="5"/>
      <c r="C23" s="40"/>
      <c r="D23" s="18"/>
      <c r="E23" s="40"/>
      <c r="F23" s="40"/>
      <c r="G23" s="33"/>
      <c r="H23" s="36"/>
      <c r="I23" s="39"/>
      <c r="J23" s="37"/>
      <c r="K23" s="28"/>
      <c r="L23" s="18"/>
      <c r="M23" s="18"/>
    </row>
    <row r="24" spans="1:13" ht="12.75" customHeight="1">
      <c r="A24" s="5"/>
      <c r="B24" s="5"/>
      <c r="C24" s="14"/>
      <c r="D24" s="13"/>
      <c r="E24" s="15"/>
      <c r="F24" s="25"/>
      <c r="G24" s="12"/>
      <c r="H24" s="14"/>
      <c r="I24" s="26"/>
      <c r="J24" s="14"/>
      <c r="K24" s="13"/>
      <c r="L24" s="18"/>
      <c r="M24" s="18"/>
    </row>
    <row r="25" spans="1:13" ht="12.75" customHeight="1">
      <c r="A25" s="5"/>
      <c r="B25" s="5"/>
      <c r="C25" s="14"/>
      <c r="D25" s="13"/>
      <c r="E25" s="15"/>
      <c r="F25" s="25"/>
      <c r="G25" s="12"/>
      <c r="H25" s="14"/>
      <c r="I25" s="26"/>
      <c r="J25" s="14"/>
      <c r="K25" s="13"/>
      <c r="L25" s="18"/>
      <c r="M25" s="18"/>
    </row>
    <row r="26" spans="1:13" ht="12.75" customHeight="1">
      <c r="A26" s="5"/>
      <c r="B26" s="5"/>
      <c r="C26" s="14"/>
      <c r="D26" s="13"/>
      <c r="E26" s="15"/>
      <c r="F26" s="25"/>
      <c r="G26" s="12"/>
      <c r="H26" s="14"/>
      <c r="I26" s="26"/>
      <c r="J26" s="14"/>
      <c r="K26" s="13"/>
      <c r="L26" s="18"/>
      <c r="M26" s="18"/>
    </row>
    <row r="27" spans="1:13" ht="12.75" customHeight="1">
      <c r="A27" s="5"/>
      <c r="B27" s="5"/>
      <c r="C27" s="14"/>
      <c r="D27" s="13" t="s">
        <v>4</v>
      </c>
      <c r="E27" s="15"/>
      <c r="F27" s="25"/>
      <c r="G27" s="12"/>
      <c r="H27" s="14"/>
      <c r="I27" s="26"/>
      <c r="J27" s="14"/>
      <c r="K27" s="13"/>
      <c r="L27" s="18"/>
      <c r="M27" s="18"/>
    </row>
    <row r="28" spans="1:13" s="24" customFormat="1" ht="15" customHeight="1">
      <c r="A28" s="23"/>
      <c r="B28" s="16" t="s">
        <v>2</v>
      </c>
      <c r="C28" s="59" t="s">
        <v>10</v>
      </c>
      <c r="D28" s="59"/>
      <c r="E28" s="59"/>
      <c r="F28" s="59"/>
      <c r="G28" s="59"/>
      <c r="H28" s="59"/>
      <c r="I28" s="59"/>
      <c r="J28" s="59"/>
      <c r="K28" s="59"/>
      <c r="L28" s="23"/>
      <c r="M28" s="23"/>
    </row>
    <row r="29" spans="1:13" ht="15" customHeight="1">
      <c r="A29" s="18"/>
      <c r="B29" s="18"/>
      <c r="C29" s="58" t="s">
        <v>11</v>
      </c>
      <c r="D29" s="58"/>
      <c r="E29" s="58"/>
      <c r="F29" s="58"/>
      <c r="G29" s="58"/>
      <c r="H29" s="58"/>
      <c r="I29" s="58"/>
      <c r="J29" s="58"/>
      <c r="K29" s="58"/>
      <c r="L29" s="50"/>
      <c r="M29" s="18"/>
    </row>
    <row r="30" spans="1:13" ht="15" customHeight="1">
      <c r="A30" s="18"/>
      <c r="B30" s="18"/>
      <c r="C30" s="6" t="s">
        <v>15</v>
      </c>
      <c r="D30" s="6"/>
      <c r="E30" s="6"/>
      <c r="F30" s="6"/>
      <c r="G30" s="6"/>
      <c r="H30" s="6"/>
      <c r="I30" s="6"/>
      <c r="J30" s="6"/>
      <c r="K30" s="6"/>
      <c r="L30" s="50"/>
      <c r="M30" s="18"/>
    </row>
    <row r="31" spans="1:13" ht="12.75" customHeight="1">
      <c r="A31" s="18"/>
      <c r="B31" s="18"/>
      <c r="C31" s="40"/>
      <c r="D31" s="18" t="s">
        <v>4</v>
      </c>
      <c r="E31" s="40"/>
      <c r="F31" s="40"/>
      <c r="G31" s="40"/>
      <c r="H31" s="18"/>
      <c r="I31" s="40"/>
      <c r="J31" s="18"/>
      <c r="K31" s="5"/>
      <c r="L31" s="18"/>
      <c r="M31" s="18"/>
    </row>
    <row r="32" spans="1:13" ht="12.75" customHeight="1">
      <c r="A32" s="18"/>
      <c r="B32" s="18"/>
      <c r="C32" s="40"/>
      <c r="D32" s="18"/>
      <c r="E32" s="40"/>
      <c r="F32" s="40"/>
      <c r="G32" s="40"/>
      <c r="H32" s="18"/>
      <c r="I32" s="40"/>
      <c r="J32" s="18"/>
      <c r="K32" s="5"/>
      <c r="L32" s="18"/>
      <c r="M32" s="18"/>
    </row>
    <row r="33" spans="1:13" ht="15" customHeight="1">
      <c r="A33" s="18"/>
      <c r="B33" s="5"/>
      <c r="C33" s="43">
        <v>1930</v>
      </c>
      <c r="D33" s="44" t="s">
        <v>7</v>
      </c>
      <c r="E33" s="44"/>
      <c r="F33" s="44"/>
      <c r="G33" s="11"/>
      <c r="H33" s="47">
        <v>2900</v>
      </c>
      <c r="I33" s="48" t="s">
        <v>9</v>
      </c>
      <c r="J33" s="49"/>
      <c r="K33" s="48"/>
      <c r="L33" s="18"/>
      <c r="M33" s="18"/>
    </row>
    <row r="34" spans="1:13" ht="12.75" customHeight="1">
      <c r="A34" s="18"/>
      <c r="B34" s="5"/>
      <c r="C34" s="36"/>
      <c r="D34" s="28"/>
      <c r="E34" s="46"/>
      <c r="F34" s="28"/>
      <c r="G34" s="29"/>
      <c r="H34" s="36"/>
      <c r="I34" s="28"/>
      <c r="J34" s="46" t="s">
        <v>13</v>
      </c>
      <c r="K34" s="28"/>
      <c r="L34" s="18"/>
      <c r="M34" s="18"/>
    </row>
    <row r="35" spans="1:13" ht="12.75" customHeight="1">
      <c r="A35" s="18"/>
      <c r="B35" s="5"/>
      <c r="C35" s="36"/>
      <c r="D35" s="28"/>
      <c r="E35" s="34"/>
      <c r="F35" s="28"/>
      <c r="G35" s="29"/>
      <c r="H35" s="36"/>
      <c r="I35" s="28"/>
      <c r="J35" s="34"/>
      <c r="K35" s="28"/>
      <c r="L35" s="18"/>
      <c r="M35" s="18"/>
    </row>
    <row r="36" spans="1:13" ht="12.75" customHeight="1">
      <c r="A36" s="18"/>
      <c r="B36" s="5"/>
      <c r="C36" s="36"/>
      <c r="D36" s="28"/>
      <c r="E36" s="34"/>
      <c r="F36" s="28"/>
      <c r="G36" s="33"/>
      <c r="H36" s="36"/>
      <c r="I36" s="28"/>
      <c r="J36" s="42"/>
      <c r="K36" s="28"/>
      <c r="L36" s="18"/>
      <c r="M36" s="18"/>
    </row>
    <row r="37" spans="1:13" ht="12.75" customHeight="1">
      <c r="A37" s="18"/>
      <c r="B37" s="5"/>
      <c r="C37" s="36"/>
      <c r="D37" s="28"/>
      <c r="E37" s="34"/>
      <c r="F37" s="28"/>
      <c r="G37" s="33"/>
      <c r="H37" s="36"/>
      <c r="I37" s="28"/>
      <c r="J37" s="53"/>
      <c r="K37" s="28"/>
      <c r="L37" s="18"/>
      <c r="M37" s="18"/>
    </row>
    <row r="38" spans="1:13" ht="12.75" customHeight="1">
      <c r="A38" s="18"/>
      <c r="B38" s="5"/>
      <c r="C38" s="36"/>
      <c r="D38" s="28"/>
      <c r="E38" s="34"/>
      <c r="F38" s="28"/>
      <c r="G38" s="33"/>
      <c r="H38" s="36"/>
      <c r="I38" s="28"/>
      <c r="J38" s="53"/>
      <c r="K38" s="28"/>
      <c r="L38" s="18"/>
      <c r="M38" s="18"/>
    </row>
    <row r="39" spans="1:13" ht="12.75" customHeight="1">
      <c r="A39" s="18"/>
      <c r="B39" s="5"/>
      <c r="C39" s="27"/>
      <c r="D39" s="19"/>
      <c r="E39" s="54"/>
      <c r="F39" s="19"/>
      <c r="G39" s="12"/>
      <c r="H39" s="27"/>
      <c r="I39" s="20"/>
      <c r="J39" s="27"/>
      <c r="K39" s="19"/>
      <c r="L39" s="18"/>
      <c r="M39" s="18"/>
    </row>
    <row r="40" spans="1:13" ht="12.75" customHeight="1">
      <c r="A40" s="18"/>
      <c r="B40" s="5"/>
      <c r="C40" s="27"/>
      <c r="D40" s="19"/>
      <c r="E40" s="35"/>
      <c r="F40" s="19"/>
      <c r="G40" s="12"/>
      <c r="H40" s="27"/>
      <c r="I40" s="20"/>
      <c r="J40" s="22"/>
      <c r="K40" s="21"/>
      <c r="L40" s="18"/>
      <c r="M40" s="18"/>
    </row>
    <row r="41" spans="1:13" ht="15" customHeight="1">
      <c r="A41" s="18"/>
      <c r="B41" s="16"/>
      <c r="C41" s="47">
        <v>2350</v>
      </c>
      <c r="D41" s="48" t="s">
        <v>12</v>
      </c>
      <c r="E41" s="49"/>
      <c r="F41" s="48"/>
      <c r="G41" s="17"/>
      <c r="H41" s="43">
        <v>8400</v>
      </c>
      <c r="I41" s="44" t="s">
        <v>8</v>
      </c>
      <c r="J41" s="45"/>
      <c r="K41" s="45"/>
      <c r="L41" s="23"/>
      <c r="M41" s="18"/>
    </row>
    <row r="42" spans="1:13" ht="12.75" customHeight="1">
      <c r="A42" s="18"/>
      <c r="B42" s="5"/>
      <c r="C42" s="36"/>
      <c r="D42" s="28"/>
      <c r="E42" s="46"/>
      <c r="F42" s="28"/>
      <c r="G42" s="29"/>
      <c r="H42" s="36"/>
      <c r="I42" s="30"/>
      <c r="J42" s="46"/>
      <c r="K42" s="31"/>
      <c r="L42" s="18"/>
      <c r="M42" s="18"/>
    </row>
    <row r="43" spans="1:13" ht="12.75" customHeight="1">
      <c r="A43" s="18"/>
      <c r="B43" s="5"/>
      <c r="C43" s="36"/>
      <c r="D43" s="28"/>
      <c r="E43" s="34"/>
      <c r="F43" s="28"/>
      <c r="G43" s="29"/>
      <c r="H43" s="36"/>
      <c r="I43" s="30"/>
      <c r="J43" s="37"/>
      <c r="K43" s="28"/>
      <c r="L43" s="18"/>
      <c r="M43" s="18"/>
    </row>
    <row r="44" spans="1:13" ht="12.75" customHeight="1">
      <c r="A44" s="18"/>
      <c r="B44" s="5"/>
      <c r="C44" s="36"/>
      <c r="D44" s="28"/>
      <c r="E44" s="34"/>
      <c r="F44" s="28"/>
      <c r="G44" s="29"/>
      <c r="H44" s="36"/>
      <c r="I44" s="30"/>
      <c r="J44" s="37"/>
      <c r="K44" s="28"/>
      <c r="L44" s="18"/>
      <c r="M44" s="18"/>
    </row>
    <row r="45" spans="1:13" ht="12.75" customHeight="1">
      <c r="A45" s="18"/>
      <c r="B45" s="5"/>
      <c r="C45" s="36"/>
      <c r="D45" s="28"/>
      <c r="E45" s="38"/>
      <c r="F45" s="28"/>
      <c r="G45" s="29"/>
      <c r="H45" s="36"/>
      <c r="I45" s="30"/>
      <c r="J45" s="37"/>
      <c r="K45" s="28"/>
      <c r="L45" s="18"/>
      <c r="M45" s="18"/>
    </row>
    <row r="46" spans="1:13" ht="12.75" customHeight="1">
      <c r="A46" s="18"/>
      <c r="B46" s="5"/>
      <c r="C46" s="36"/>
      <c r="D46" s="28"/>
      <c r="E46" s="38"/>
      <c r="F46" s="28"/>
      <c r="G46" s="29"/>
      <c r="H46" s="36"/>
      <c r="I46" s="30"/>
      <c r="J46" s="37"/>
      <c r="K46" s="28"/>
      <c r="L46" s="18"/>
      <c r="M46" s="18"/>
    </row>
    <row r="47" spans="1:13" ht="12.75" customHeight="1">
      <c r="A47" s="18"/>
      <c r="B47" s="5"/>
      <c r="C47" s="36"/>
      <c r="D47" s="28"/>
      <c r="E47" s="53"/>
      <c r="F47" s="28"/>
      <c r="G47" s="33"/>
      <c r="H47" s="36"/>
      <c r="I47" s="39"/>
      <c r="J47" s="37"/>
      <c r="K47" s="28"/>
      <c r="L47" s="18"/>
      <c r="M47" s="18"/>
    </row>
    <row r="48" spans="1:13" ht="12.75" customHeight="1">
      <c r="A48" s="18"/>
      <c r="B48" s="5"/>
      <c r="C48" s="14"/>
      <c r="D48" s="13"/>
      <c r="E48" s="15"/>
      <c r="F48" s="25"/>
      <c r="G48" s="12"/>
      <c r="H48" s="14"/>
      <c r="I48" s="26"/>
      <c r="J48" s="14"/>
      <c r="K48" s="13"/>
      <c r="L48" s="18"/>
      <c r="M48" s="18"/>
    </row>
    <row r="49" spans="1:13" ht="15.75" customHeight="1">
      <c r="A49" s="18"/>
      <c r="B49" s="18"/>
      <c r="C49" s="52"/>
      <c r="D49" s="52"/>
      <c r="E49" s="52"/>
      <c r="F49" s="52"/>
      <c r="G49" s="52"/>
      <c r="H49" s="52"/>
      <c r="I49" s="52"/>
      <c r="J49" s="18"/>
      <c r="K49" s="5"/>
      <c r="L49" s="18"/>
      <c r="M49" s="18"/>
    </row>
    <row r="50" spans="1:13" ht="12.75" customHeight="1">
      <c r="A50" s="18"/>
      <c r="B50" s="18"/>
      <c r="C50" s="52"/>
      <c r="D50" s="52"/>
      <c r="E50" s="52"/>
      <c r="F50" s="52"/>
      <c r="G50" s="52"/>
      <c r="H50" s="52"/>
      <c r="I50" s="52"/>
      <c r="J50" s="18"/>
      <c r="K50" s="5"/>
      <c r="L50" s="18"/>
      <c r="M50" s="18"/>
    </row>
    <row r="51" spans="1:13" ht="12.75" customHeight="1">
      <c r="A51" s="18"/>
      <c r="B51" s="18"/>
      <c r="C51" s="52"/>
      <c r="D51" s="52"/>
      <c r="E51" s="52"/>
      <c r="F51" s="52"/>
      <c r="G51" s="52"/>
      <c r="H51" s="52"/>
      <c r="I51" s="52"/>
      <c r="J51" s="18"/>
      <c r="K51" s="5"/>
      <c r="L51" s="18"/>
      <c r="M51" s="18"/>
    </row>
    <row r="52" spans="1:13" ht="15" customHeight="1">
      <c r="A52" s="18"/>
      <c r="B52" s="5" t="s">
        <v>3</v>
      </c>
      <c r="C52" s="58" t="s">
        <v>17</v>
      </c>
      <c r="D52" s="58"/>
      <c r="E52" s="58"/>
      <c r="F52" s="58"/>
      <c r="G52" s="40"/>
      <c r="H52" s="18"/>
      <c r="I52" s="40"/>
      <c r="J52" s="18"/>
      <c r="K52" s="5"/>
      <c r="L52" s="18"/>
      <c r="M52" s="18"/>
    </row>
    <row r="53" spans="1:13" ht="12.75" customHeight="1" thickBot="1">
      <c r="A53" s="18"/>
      <c r="B53" s="18"/>
      <c r="C53" s="40" t="s">
        <v>4</v>
      </c>
      <c r="D53" s="18" t="s">
        <v>4</v>
      </c>
      <c r="E53" s="40"/>
      <c r="F53" s="40"/>
      <c r="G53" s="40"/>
      <c r="H53" s="18"/>
      <c r="I53" s="40"/>
      <c r="J53" s="18"/>
      <c r="K53" s="5"/>
      <c r="L53" s="18"/>
      <c r="M53" s="18"/>
    </row>
    <row r="54" spans="1:13" ht="15" customHeight="1" thickBot="1">
      <c r="A54" s="18"/>
      <c r="B54" s="18"/>
      <c r="C54" s="60" t="s">
        <v>16</v>
      </c>
      <c r="D54" s="60"/>
      <c r="E54" s="60"/>
      <c r="F54" s="60"/>
      <c r="G54" s="60"/>
      <c r="H54" s="9"/>
      <c r="I54" s="9"/>
      <c r="J54" s="9"/>
      <c r="K54" s="55"/>
      <c r="L54" s="50" t="str">
        <f>IF(K54=11800,"R",IF(K54=0," ",IF(K54&lt;&gt;11800,"√")))</f>
        <v> </v>
      </c>
      <c r="M54" s="18"/>
    </row>
    <row r="55" spans="1:13" ht="12.75" customHeight="1">
      <c r="A55" s="18"/>
      <c r="G55" s="51"/>
      <c r="H55" s="51"/>
      <c r="I55" s="51"/>
      <c r="J55" s="51"/>
      <c r="K55" s="51"/>
      <c r="L55" s="51"/>
      <c r="M55" s="18"/>
    </row>
    <row r="56" spans="1:13" ht="12.75" customHeight="1">
      <c r="A56" s="18"/>
      <c r="B56" s="18"/>
      <c r="C56" s="40"/>
      <c r="D56" s="18" t="s">
        <v>4</v>
      </c>
      <c r="E56" s="40"/>
      <c r="F56" s="40"/>
      <c r="G56" s="40"/>
      <c r="H56" s="18"/>
      <c r="I56" s="40"/>
      <c r="J56" s="18"/>
      <c r="K56" s="5"/>
      <c r="L56" s="18"/>
      <c r="M56" s="18"/>
    </row>
    <row r="57" spans="1:13" ht="12.75" customHeight="1">
      <c r="A57" s="18"/>
      <c r="B57" s="18"/>
      <c r="C57" s="40"/>
      <c r="D57" s="18" t="s">
        <v>4</v>
      </c>
      <c r="E57" s="40"/>
      <c r="F57" s="40"/>
      <c r="G57" s="40"/>
      <c r="H57" s="18"/>
      <c r="I57" s="40"/>
      <c r="J57" s="18"/>
      <c r="K57" s="5"/>
      <c r="L57" s="18"/>
      <c r="M57" s="18"/>
    </row>
    <row r="58" ht="12.75" customHeight="1">
      <c r="D58" t="s">
        <v>4</v>
      </c>
    </row>
  </sheetData>
  <sheetProtection password="CC4C" sheet="1" objects="1" scenarios="1"/>
  <protectedRanges>
    <protectedRange sqref="K54" name="Omr?de10"/>
    <protectedRange sqref="C42:F44" name="Omr?de8"/>
    <protectedRange sqref="K34" name="Omr?de6"/>
    <protectedRange sqref="C34:F39" name="Omr?de4"/>
    <protectedRange sqref="H15:K17" name="Omr?de2"/>
    <protectedRange sqref="C15:F17" name="Omr?de1"/>
    <protectedRange sqref="H21:K23" name="Omr?de3"/>
    <protectedRange sqref="H34:I36" name="Omr?de5"/>
    <protectedRange sqref="J35:K36" name="Omr?de7"/>
    <protectedRange sqref="H42:K47" name="Omr?de9"/>
  </protectedRanges>
  <mergeCells count="10">
    <mergeCell ref="C54:G54"/>
    <mergeCell ref="C2:E2"/>
    <mergeCell ref="C28:K28"/>
    <mergeCell ref="C29:K29"/>
    <mergeCell ref="C6:K6"/>
    <mergeCell ref="C7:K7"/>
    <mergeCell ref="C4:F4"/>
    <mergeCell ref="H4:I4"/>
    <mergeCell ref="C52:F52"/>
    <mergeCell ref="C11:L11"/>
  </mergeCells>
  <printOptions gridLines="1"/>
  <pageMargins left="0.5905511811023623" right="0.3937007874015748" top="0.5905511811023623" bottom="0.3937007874015748" header="0.5118110236220472" footer="0.5118110236220472"/>
  <pageSetup cellComments="asDisplayed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A1" sqref="A1"/>
    </sheetView>
  </sheetViews>
  <sheetFormatPr defaultColWidth="9.140625" defaultRowHeight="12.75"/>
  <cols>
    <col min="1" max="2" width="3.7109375" style="0" customWidth="1"/>
    <col min="3" max="3" width="5.7109375" style="1" customWidth="1"/>
    <col min="4" max="4" width="12.7109375" style="0" customWidth="1"/>
    <col min="5" max="5" width="5.7109375" style="1" customWidth="1"/>
    <col min="6" max="6" width="12.7109375" style="1" customWidth="1"/>
    <col min="7" max="7" width="3.7109375" style="1" customWidth="1"/>
    <col min="8" max="8" width="5.7109375" style="0" customWidth="1"/>
    <col min="9" max="9" width="12.7109375" style="1" customWidth="1"/>
    <col min="10" max="10" width="5.7109375" style="0" customWidth="1"/>
    <col min="11" max="11" width="12.7109375" style="2" customWidth="1"/>
    <col min="12" max="13" width="3.7109375" style="0" customWidth="1"/>
  </cols>
  <sheetData>
    <row r="1" spans="1:15" ht="15.75">
      <c r="A1" s="5" t="s">
        <v>4</v>
      </c>
      <c r="B1" s="5"/>
      <c r="C1" s="3"/>
      <c r="D1" s="4"/>
      <c r="E1" s="5"/>
      <c r="F1" s="5"/>
      <c r="G1" s="5"/>
      <c r="H1" s="5"/>
      <c r="I1" s="5"/>
      <c r="J1" s="7"/>
      <c r="K1" s="5"/>
      <c r="L1" s="5"/>
      <c r="M1" s="5"/>
      <c r="N1" s="5"/>
      <c r="O1" s="8"/>
    </row>
    <row r="2" spans="1:15" s="24" customFormat="1" ht="15.75">
      <c r="A2" s="16"/>
      <c r="B2" s="16"/>
      <c r="C2" s="60" t="s">
        <v>0</v>
      </c>
      <c r="D2" s="60"/>
      <c r="E2" s="60"/>
      <c r="F2" s="16"/>
      <c r="G2" s="16"/>
      <c r="H2" s="16"/>
      <c r="I2" s="22"/>
      <c r="J2" s="16"/>
      <c r="K2" s="16"/>
      <c r="L2" s="16"/>
      <c r="M2" s="16"/>
      <c r="N2" s="22"/>
      <c r="O2" s="41"/>
    </row>
    <row r="3" spans="1:15" s="24" customFormat="1" ht="15.75">
      <c r="A3" s="16"/>
      <c r="B3" s="16"/>
      <c r="C3" s="9"/>
      <c r="D3" s="22"/>
      <c r="E3" s="9"/>
      <c r="F3" s="16"/>
      <c r="G3" s="16"/>
      <c r="H3" s="16"/>
      <c r="I3" s="22"/>
      <c r="J3" s="16"/>
      <c r="K3" s="16"/>
      <c r="L3" s="16"/>
      <c r="M3" s="16"/>
      <c r="N3" s="22"/>
      <c r="O3" s="41"/>
    </row>
    <row r="4" spans="1:15" s="24" customFormat="1" ht="15.75">
      <c r="A4" s="16"/>
      <c r="B4" s="16"/>
      <c r="C4" s="57" t="s">
        <v>19</v>
      </c>
      <c r="D4" s="57"/>
      <c r="E4" s="57"/>
      <c r="F4" s="57"/>
      <c r="G4" s="56"/>
      <c r="H4" s="57" t="s">
        <v>20</v>
      </c>
      <c r="I4" s="57"/>
      <c r="K4" s="16"/>
      <c r="L4" s="16"/>
      <c r="M4" s="16"/>
      <c r="N4" s="22"/>
      <c r="O4" s="41"/>
    </row>
    <row r="5" spans="1:15" s="24" customFormat="1" ht="12.75" customHeight="1">
      <c r="A5" s="16"/>
      <c r="B5" s="16"/>
      <c r="C5" s="9"/>
      <c r="D5" s="22"/>
      <c r="E5" s="9"/>
      <c r="F5" s="16"/>
      <c r="G5" s="16"/>
      <c r="H5" s="16"/>
      <c r="I5" s="22"/>
      <c r="J5" s="16"/>
      <c r="K5" s="16"/>
      <c r="L5" s="16"/>
      <c r="M5" s="16"/>
      <c r="N5" s="22"/>
      <c r="O5" s="41"/>
    </row>
    <row r="6" spans="1:15" s="24" customFormat="1" ht="15" customHeight="1">
      <c r="A6" s="16"/>
      <c r="B6" s="16"/>
      <c r="C6" s="59" t="s">
        <v>14</v>
      </c>
      <c r="D6" s="59"/>
      <c r="E6" s="59"/>
      <c r="F6" s="59"/>
      <c r="G6" s="59"/>
      <c r="H6" s="59"/>
      <c r="I6" s="59"/>
      <c r="J6" s="59"/>
      <c r="K6" s="59"/>
      <c r="L6" s="16"/>
      <c r="M6" s="16"/>
      <c r="N6" s="22"/>
      <c r="O6" s="41"/>
    </row>
    <row r="7" spans="1:15" s="24" customFormat="1" ht="15" customHeight="1">
      <c r="A7" s="16"/>
      <c r="B7" s="16"/>
      <c r="C7" s="59" t="s">
        <v>5</v>
      </c>
      <c r="D7" s="59"/>
      <c r="E7" s="59"/>
      <c r="F7" s="59"/>
      <c r="G7" s="59"/>
      <c r="H7" s="59"/>
      <c r="I7" s="59"/>
      <c r="J7" s="59"/>
      <c r="K7" s="59"/>
      <c r="L7" s="16"/>
      <c r="M7" s="16"/>
      <c r="N7" s="22"/>
      <c r="O7" s="41"/>
    </row>
    <row r="8" spans="1:13" s="24" customFormat="1" ht="15" customHeight="1">
      <c r="A8" s="16"/>
      <c r="B8" s="16"/>
      <c r="C8" s="16" t="s">
        <v>6</v>
      </c>
      <c r="D8" s="16"/>
      <c r="E8" s="16"/>
      <c r="F8" s="16"/>
      <c r="G8" s="16"/>
      <c r="H8" s="16"/>
      <c r="I8" s="16"/>
      <c r="J8" s="16"/>
      <c r="K8" s="16"/>
      <c r="L8" s="16"/>
      <c r="M8" s="23" t="s">
        <v>4</v>
      </c>
    </row>
    <row r="9" spans="1:13" s="24" customFormat="1" ht="15" customHeight="1">
      <c r="A9" s="16"/>
      <c r="B9" s="16"/>
      <c r="C9" s="16"/>
      <c r="D9" s="16"/>
      <c r="E9" s="16"/>
      <c r="F9" s="16"/>
      <c r="G9" s="16"/>
      <c r="H9" s="16"/>
      <c r="I9" s="16"/>
      <c r="J9" s="23"/>
      <c r="K9" s="16"/>
      <c r="L9" s="16"/>
      <c r="M9" s="23"/>
    </row>
    <row r="10" spans="1:13" s="24" customFormat="1" ht="12.75" customHeight="1">
      <c r="A10" s="16"/>
      <c r="B10" s="16"/>
      <c r="C10" s="16"/>
      <c r="D10" s="9"/>
      <c r="E10" s="16"/>
      <c r="F10" s="9"/>
      <c r="G10" s="9"/>
      <c r="H10" s="9"/>
      <c r="I10" s="9"/>
      <c r="J10" s="16"/>
      <c r="K10" s="16"/>
      <c r="L10" s="23"/>
      <c r="M10" s="23"/>
    </row>
    <row r="11" spans="1:13" s="24" customFormat="1" ht="15" customHeight="1">
      <c r="A11" s="16"/>
      <c r="B11" s="16" t="s">
        <v>1</v>
      </c>
      <c r="C11" s="59" t="s">
        <v>18</v>
      </c>
      <c r="D11" s="59"/>
      <c r="E11" s="59"/>
      <c r="F11" s="59"/>
      <c r="G11" s="59"/>
      <c r="H11" s="59"/>
      <c r="I11" s="59"/>
      <c r="J11" s="59"/>
      <c r="K11" s="59"/>
      <c r="L11" s="59"/>
      <c r="M11" s="23"/>
    </row>
    <row r="12" spans="1:13" s="24" customFormat="1" ht="1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23"/>
      <c r="M12" s="23"/>
    </row>
    <row r="13" spans="1:13" ht="12.75" customHeight="1">
      <c r="A13" s="5"/>
      <c r="B13" s="5"/>
      <c r="C13" s="3"/>
      <c r="D13" s="3"/>
      <c r="E13" s="5"/>
      <c r="F13" s="3"/>
      <c r="G13" s="3"/>
      <c r="H13" s="3"/>
      <c r="I13" s="3"/>
      <c r="J13" s="10"/>
      <c r="K13" s="5"/>
      <c r="L13" s="18"/>
      <c r="M13" s="18"/>
    </row>
    <row r="14" spans="1:13" ht="15" customHeight="1">
      <c r="A14" s="5"/>
      <c r="B14" s="5"/>
      <c r="C14" s="43">
        <v>1930</v>
      </c>
      <c r="D14" s="44" t="s">
        <v>7</v>
      </c>
      <c r="E14" s="44"/>
      <c r="F14" s="44"/>
      <c r="G14" s="11"/>
      <c r="H14" s="47">
        <v>2900</v>
      </c>
      <c r="I14" s="48" t="s">
        <v>9</v>
      </c>
      <c r="J14" s="49"/>
      <c r="K14" s="48"/>
      <c r="L14" s="18"/>
      <c r="M14" s="18"/>
    </row>
    <row r="15" spans="1:13" ht="12.75" customHeight="1">
      <c r="A15" s="5"/>
      <c r="B15" s="5"/>
      <c r="C15" s="36"/>
      <c r="D15" s="28"/>
      <c r="E15" s="34">
        <v>8400</v>
      </c>
      <c r="F15" s="28">
        <f>I21</f>
        <v>3000</v>
      </c>
      <c r="G15" s="29"/>
      <c r="H15" s="36"/>
      <c r="I15" s="28"/>
      <c r="J15" s="46">
        <v>8400</v>
      </c>
      <c r="K15" s="28">
        <f>I22</f>
        <v>2000</v>
      </c>
      <c r="L15" s="18"/>
      <c r="M15" s="18"/>
    </row>
    <row r="16" spans="1:13" ht="12.75" customHeight="1">
      <c r="A16" s="5"/>
      <c r="B16" s="5"/>
      <c r="C16" s="36"/>
      <c r="D16" s="28"/>
      <c r="E16" s="34"/>
      <c r="F16" s="28"/>
      <c r="G16" s="29"/>
      <c r="H16" s="36"/>
      <c r="I16" s="28"/>
      <c r="J16" s="34"/>
      <c r="K16" s="28"/>
      <c r="L16" s="18"/>
      <c r="M16" s="18"/>
    </row>
    <row r="17" spans="1:13" ht="12.75" customHeight="1">
      <c r="A17" s="5"/>
      <c r="B17" s="5"/>
      <c r="C17" s="36"/>
      <c r="D17" s="28"/>
      <c r="E17" s="34"/>
      <c r="F17" s="32"/>
      <c r="G17" s="33"/>
      <c r="H17" s="36"/>
      <c r="I17" s="28"/>
      <c r="J17" s="42"/>
      <c r="K17" s="28"/>
      <c r="L17" s="18"/>
      <c r="M17" s="18"/>
    </row>
    <row r="18" spans="1:13" ht="12.75" customHeight="1">
      <c r="A18" s="5"/>
      <c r="B18" s="5"/>
      <c r="C18" s="27"/>
      <c r="D18" s="19"/>
      <c r="E18" s="35"/>
      <c r="F18" s="19"/>
      <c r="G18" s="12"/>
      <c r="H18" s="27"/>
      <c r="I18" s="20"/>
      <c r="J18" s="27"/>
      <c r="K18" s="19"/>
      <c r="L18" s="18"/>
      <c r="M18" s="18"/>
    </row>
    <row r="19" spans="1:13" ht="12.75" customHeight="1">
      <c r="A19" s="5"/>
      <c r="B19" s="5"/>
      <c r="C19" s="27"/>
      <c r="D19" s="19"/>
      <c r="E19" s="35"/>
      <c r="F19" s="19"/>
      <c r="G19" s="12"/>
      <c r="H19" s="27"/>
      <c r="I19" s="20"/>
      <c r="J19" s="22"/>
      <c r="K19" s="21"/>
      <c r="L19" s="18"/>
      <c r="M19" s="18" t="s">
        <v>4</v>
      </c>
    </row>
    <row r="20" spans="1:13" s="24" customFormat="1" ht="15" customHeight="1">
      <c r="A20" s="16"/>
      <c r="B20" s="16"/>
      <c r="C20" s="23"/>
      <c r="D20" s="23"/>
      <c r="E20" s="23"/>
      <c r="F20" s="23"/>
      <c r="G20" s="17"/>
      <c r="H20" s="43">
        <v>8400</v>
      </c>
      <c r="I20" s="44" t="s">
        <v>8</v>
      </c>
      <c r="J20" s="45"/>
      <c r="K20" s="45"/>
      <c r="L20" s="23"/>
      <c r="M20" s="23"/>
    </row>
    <row r="21" spans="1:13" ht="12.75" customHeight="1">
      <c r="A21" s="5"/>
      <c r="B21" s="5"/>
      <c r="C21" s="40"/>
      <c r="D21" s="18"/>
      <c r="E21" s="40"/>
      <c r="F21" s="40"/>
      <c r="G21" s="29"/>
      <c r="H21" s="36">
        <v>1930</v>
      </c>
      <c r="I21" s="30">
        <f>0.06*200000/12*3</f>
        <v>3000</v>
      </c>
      <c r="J21" s="46"/>
      <c r="K21" s="31"/>
      <c r="L21" s="18"/>
      <c r="M21" s="18"/>
    </row>
    <row r="22" spans="1:13" ht="12.75" customHeight="1">
      <c r="A22" s="5"/>
      <c r="B22" s="5"/>
      <c r="C22" s="40"/>
      <c r="D22" s="18"/>
      <c r="E22" s="40"/>
      <c r="F22" s="40"/>
      <c r="G22" s="29"/>
      <c r="H22" s="36">
        <v>2900</v>
      </c>
      <c r="I22" s="30">
        <f>0.06*200000/12*2</f>
        <v>2000</v>
      </c>
      <c r="J22" s="37"/>
      <c r="K22" s="28"/>
      <c r="L22" s="18"/>
      <c r="M22" s="18"/>
    </row>
    <row r="23" spans="1:13" ht="12.75" customHeight="1">
      <c r="A23" s="5"/>
      <c r="B23" s="5"/>
      <c r="C23" s="40"/>
      <c r="D23" s="18"/>
      <c r="E23" s="40"/>
      <c r="F23" s="40"/>
      <c r="G23" s="33"/>
      <c r="H23" s="36"/>
      <c r="I23" s="39"/>
      <c r="J23" s="37"/>
      <c r="K23" s="28"/>
      <c r="L23" s="18"/>
      <c r="M23" s="18"/>
    </row>
    <row r="24" spans="1:13" ht="12.75" customHeight="1">
      <c r="A24" s="5"/>
      <c r="B24" s="5"/>
      <c r="C24" s="14"/>
      <c r="D24" s="13"/>
      <c r="E24" s="15"/>
      <c r="F24" s="25"/>
      <c r="G24" s="12"/>
      <c r="H24" s="14"/>
      <c r="I24" s="26"/>
      <c r="J24" s="14"/>
      <c r="K24" s="13"/>
      <c r="L24" s="18"/>
      <c r="M24" s="18"/>
    </row>
    <row r="25" spans="1:13" ht="12.75" customHeight="1">
      <c r="A25" s="5"/>
      <c r="B25" s="5"/>
      <c r="C25" s="14"/>
      <c r="D25" s="13"/>
      <c r="E25" s="15"/>
      <c r="F25" s="25"/>
      <c r="G25" s="12"/>
      <c r="H25" s="14"/>
      <c r="I25" s="26"/>
      <c r="J25" s="14"/>
      <c r="K25" s="13"/>
      <c r="L25" s="18"/>
      <c r="M25" s="18"/>
    </row>
    <row r="26" spans="1:13" ht="12.75" customHeight="1">
      <c r="A26" s="5"/>
      <c r="B26" s="5"/>
      <c r="C26" s="14"/>
      <c r="D26" s="13"/>
      <c r="E26" s="15"/>
      <c r="F26" s="25"/>
      <c r="G26" s="12"/>
      <c r="H26" s="14"/>
      <c r="I26" s="26"/>
      <c r="J26" s="14"/>
      <c r="K26" s="13"/>
      <c r="L26" s="18"/>
      <c r="M26" s="18"/>
    </row>
    <row r="27" spans="1:13" ht="12.75" customHeight="1">
      <c r="A27" s="5"/>
      <c r="B27" s="5"/>
      <c r="C27" s="14"/>
      <c r="D27" s="13" t="s">
        <v>4</v>
      </c>
      <c r="E27" s="15"/>
      <c r="F27" s="25"/>
      <c r="G27" s="12"/>
      <c r="H27" s="14"/>
      <c r="I27" s="26"/>
      <c r="J27" s="14"/>
      <c r="K27" s="13"/>
      <c r="L27" s="18"/>
      <c r="M27" s="18"/>
    </row>
    <row r="28" spans="1:13" s="24" customFormat="1" ht="15" customHeight="1">
      <c r="A28" s="23"/>
      <c r="B28" s="16" t="s">
        <v>2</v>
      </c>
      <c r="C28" s="59" t="s">
        <v>10</v>
      </c>
      <c r="D28" s="59"/>
      <c r="E28" s="59"/>
      <c r="F28" s="59"/>
      <c r="G28" s="59"/>
      <c r="H28" s="59"/>
      <c r="I28" s="59"/>
      <c r="J28" s="59"/>
      <c r="K28" s="59"/>
      <c r="L28" s="23"/>
      <c r="M28" s="23"/>
    </row>
    <row r="29" spans="1:13" ht="15" customHeight="1">
      <c r="A29" s="18"/>
      <c r="B29" s="18"/>
      <c r="C29" s="58" t="s">
        <v>11</v>
      </c>
      <c r="D29" s="58"/>
      <c r="E29" s="58"/>
      <c r="F29" s="58"/>
      <c r="G29" s="58"/>
      <c r="H29" s="58"/>
      <c r="I29" s="58"/>
      <c r="J29" s="58"/>
      <c r="K29" s="58"/>
      <c r="L29" s="50"/>
      <c r="M29" s="18"/>
    </row>
    <row r="30" spans="1:13" ht="15" customHeight="1">
      <c r="A30" s="18"/>
      <c r="B30" s="18"/>
      <c r="C30" s="6" t="s">
        <v>15</v>
      </c>
      <c r="D30" s="6"/>
      <c r="E30" s="6"/>
      <c r="F30" s="6"/>
      <c r="G30" s="6"/>
      <c r="H30" s="6"/>
      <c r="I30" s="6"/>
      <c r="J30" s="6"/>
      <c r="K30" s="6"/>
      <c r="L30" s="50"/>
      <c r="M30" s="18"/>
    </row>
    <row r="31" spans="1:13" ht="12.75" customHeight="1">
      <c r="A31" s="18"/>
      <c r="B31" s="18"/>
      <c r="C31" s="40"/>
      <c r="D31" s="18" t="s">
        <v>4</v>
      </c>
      <c r="E31" s="40"/>
      <c r="F31" s="40"/>
      <c r="G31" s="40"/>
      <c r="H31" s="18"/>
      <c r="I31" s="40"/>
      <c r="J31" s="18"/>
      <c r="K31" s="5"/>
      <c r="L31" s="18"/>
      <c r="M31" s="18"/>
    </row>
    <row r="32" spans="1:13" ht="12.75" customHeight="1">
      <c r="A32" s="18"/>
      <c r="B32" s="18"/>
      <c r="C32" s="40"/>
      <c r="D32" s="18"/>
      <c r="E32" s="40"/>
      <c r="F32" s="40"/>
      <c r="G32" s="40"/>
      <c r="H32" s="18"/>
      <c r="I32" s="40"/>
      <c r="J32" s="18"/>
      <c r="K32" s="5"/>
      <c r="L32" s="18"/>
      <c r="M32" s="18"/>
    </row>
    <row r="33" spans="1:13" ht="15" customHeight="1">
      <c r="A33" s="18"/>
      <c r="B33" s="5"/>
      <c r="C33" s="43">
        <v>1930</v>
      </c>
      <c r="D33" s="44" t="s">
        <v>7</v>
      </c>
      <c r="E33" s="44"/>
      <c r="F33" s="44"/>
      <c r="G33" s="11"/>
      <c r="H33" s="47">
        <v>2900</v>
      </c>
      <c r="I33" s="48" t="s">
        <v>9</v>
      </c>
      <c r="J33" s="49"/>
      <c r="K33" s="48"/>
      <c r="L33" s="18"/>
      <c r="M33" s="18"/>
    </row>
    <row r="34" spans="1:13" ht="12.75" customHeight="1">
      <c r="A34" s="18"/>
      <c r="B34" s="5"/>
      <c r="C34" s="36"/>
      <c r="D34" s="28"/>
      <c r="E34" s="46">
        <v>8400</v>
      </c>
      <c r="F34" s="28">
        <f>I42</f>
        <v>3000</v>
      </c>
      <c r="G34" s="29"/>
      <c r="H34" s="36">
        <v>8400</v>
      </c>
      <c r="I34" s="28">
        <f>K34</f>
        <v>2000</v>
      </c>
      <c r="J34" s="46" t="s">
        <v>13</v>
      </c>
      <c r="K34" s="28">
        <f>K15</f>
        <v>2000</v>
      </c>
      <c r="L34" s="18"/>
      <c r="M34" s="18"/>
    </row>
    <row r="35" spans="1:13" ht="12.75" customHeight="1">
      <c r="A35" s="18"/>
      <c r="B35" s="5"/>
      <c r="C35" s="36"/>
      <c r="D35" s="28"/>
      <c r="E35" s="34">
        <v>8400</v>
      </c>
      <c r="F35" s="28">
        <f>I43</f>
        <v>3000</v>
      </c>
      <c r="G35" s="29"/>
      <c r="H35" s="36"/>
      <c r="I35" s="28"/>
      <c r="J35" s="34">
        <v>8400</v>
      </c>
      <c r="K35" s="28">
        <f>I46</f>
        <v>1800</v>
      </c>
      <c r="L35" s="18"/>
      <c r="M35" s="18"/>
    </row>
    <row r="36" spans="1:13" ht="12.75" customHeight="1">
      <c r="A36" s="18"/>
      <c r="B36" s="5"/>
      <c r="C36" s="36"/>
      <c r="D36" s="28"/>
      <c r="E36" s="34">
        <v>8400</v>
      </c>
      <c r="F36" s="28">
        <f>I44</f>
        <v>3000</v>
      </c>
      <c r="G36" s="33"/>
      <c r="H36" s="36"/>
      <c r="I36" s="28"/>
      <c r="J36" s="42"/>
      <c r="K36" s="28"/>
      <c r="L36" s="18"/>
      <c r="M36" s="18"/>
    </row>
    <row r="37" spans="1:13" ht="12.75" customHeight="1">
      <c r="A37" s="18"/>
      <c r="B37" s="5"/>
      <c r="C37" s="36"/>
      <c r="D37" s="28"/>
      <c r="E37" s="34">
        <v>8400</v>
      </c>
      <c r="F37" s="28">
        <f>I45</f>
        <v>3000</v>
      </c>
      <c r="G37" s="33"/>
      <c r="H37" s="36"/>
      <c r="I37" s="28"/>
      <c r="J37" s="53"/>
      <c r="K37" s="28"/>
      <c r="L37" s="18"/>
      <c r="M37" s="18"/>
    </row>
    <row r="38" spans="1:13" ht="12.75" customHeight="1">
      <c r="A38" s="18"/>
      <c r="B38" s="5"/>
      <c r="C38" s="36"/>
      <c r="D38" s="28"/>
      <c r="E38" s="34">
        <v>2350</v>
      </c>
      <c r="F38" s="28">
        <f>D42</f>
        <v>20000</v>
      </c>
      <c r="G38" s="33"/>
      <c r="H38" s="36"/>
      <c r="I38" s="28"/>
      <c r="J38" s="53"/>
      <c r="K38" s="28"/>
      <c r="L38" s="18"/>
      <c r="M38" s="18"/>
    </row>
    <row r="39" spans="1:13" ht="12.75" customHeight="1">
      <c r="A39" s="18"/>
      <c r="B39" s="5"/>
      <c r="C39" s="27"/>
      <c r="D39" s="19"/>
      <c r="E39" s="54"/>
      <c r="F39" s="19"/>
      <c r="G39" s="12"/>
      <c r="H39" s="27"/>
      <c r="I39" s="20"/>
      <c r="J39" s="27"/>
      <c r="K39" s="19"/>
      <c r="L39" s="18"/>
      <c r="M39" s="18"/>
    </row>
    <row r="40" spans="1:13" ht="12.75" customHeight="1">
      <c r="A40" s="18"/>
      <c r="B40" s="5"/>
      <c r="C40" s="27"/>
      <c r="D40" s="19"/>
      <c r="E40" s="35"/>
      <c r="F40" s="19"/>
      <c r="G40" s="12"/>
      <c r="H40" s="27"/>
      <c r="I40" s="20"/>
      <c r="J40" s="22"/>
      <c r="K40" s="21"/>
      <c r="L40" s="18"/>
      <c r="M40" s="18"/>
    </row>
    <row r="41" spans="1:13" ht="15" customHeight="1">
      <c r="A41" s="18"/>
      <c r="B41" s="16"/>
      <c r="C41" s="47">
        <v>2350</v>
      </c>
      <c r="D41" s="48" t="s">
        <v>12</v>
      </c>
      <c r="E41" s="49"/>
      <c r="F41" s="48"/>
      <c r="G41" s="17"/>
      <c r="H41" s="43">
        <v>8400</v>
      </c>
      <c r="I41" s="44" t="s">
        <v>8</v>
      </c>
      <c r="J41" s="45"/>
      <c r="K41" s="45"/>
      <c r="L41" s="23"/>
      <c r="M41" s="18"/>
    </row>
    <row r="42" spans="1:13" ht="12.75" customHeight="1">
      <c r="A42" s="18"/>
      <c r="B42" s="5"/>
      <c r="C42" s="36">
        <v>1930</v>
      </c>
      <c r="D42" s="28">
        <f>20000</f>
        <v>20000</v>
      </c>
      <c r="E42" s="46" t="s">
        <v>13</v>
      </c>
      <c r="F42" s="28">
        <v>200000</v>
      </c>
      <c r="G42" s="29"/>
      <c r="H42" s="36">
        <v>1930</v>
      </c>
      <c r="I42" s="30">
        <f>0.06*200000*3/12</f>
        <v>3000</v>
      </c>
      <c r="J42" s="46">
        <v>2900</v>
      </c>
      <c r="K42" s="31">
        <f>I34</f>
        <v>2000</v>
      </c>
      <c r="L42" s="18"/>
      <c r="M42" s="18"/>
    </row>
    <row r="43" spans="1:13" ht="12.75" customHeight="1">
      <c r="A43" s="18"/>
      <c r="B43" s="5"/>
      <c r="C43" s="36"/>
      <c r="D43" s="28"/>
      <c r="E43" s="34"/>
      <c r="F43" s="28"/>
      <c r="G43" s="29"/>
      <c r="H43" s="36">
        <v>1930</v>
      </c>
      <c r="I43" s="30">
        <f>0.06*200000*3/12</f>
        <v>3000</v>
      </c>
      <c r="J43" s="37"/>
      <c r="K43" s="28"/>
      <c r="L43" s="18"/>
      <c r="M43" s="18"/>
    </row>
    <row r="44" spans="1:13" ht="12.75" customHeight="1">
      <c r="A44" s="18"/>
      <c r="B44" s="5"/>
      <c r="C44" s="36"/>
      <c r="D44" s="28"/>
      <c r="E44" s="34"/>
      <c r="F44" s="28"/>
      <c r="G44" s="29"/>
      <c r="H44" s="36">
        <v>1930</v>
      </c>
      <c r="I44" s="30">
        <f>0.06*200000*3/12</f>
        <v>3000</v>
      </c>
      <c r="J44" s="37"/>
      <c r="K44" s="28"/>
      <c r="L44" s="18"/>
      <c r="M44" s="18"/>
    </row>
    <row r="45" spans="1:13" ht="12.75" customHeight="1">
      <c r="A45" s="18"/>
      <c r="B45" s="5"/>
      <c r="C45" s="36"/>
      <c r="D45" s="28"/>
      <c r="E45" s="38"/>
      <c r="F45" s="28"/>
      <c r="G45" s="29"/>
      <c r="H45" s="36">
        <v>1930</v>
      </c>
      <c r="I45" s="30">
        <f>0.06*200000*3/12</f>
        <v>3000</v>
      </c>
      <c r="J45" s="37"/>
      <c r="K45" s="28"/>
      <c r="L45" s="18"/>
      <c r="M45" s="18"/>
    </row>
    <row r="46" spans="1:13" ht="12.75" customHeight="1">
      <c r="A46" s="18"/>
      <c r="B46" s="5"/>
      <c r="C46" s="36"/>
      <c r="D46" s="28"/>
      <c r="E46" s="38"/>
      <c r="F46" s="28"/>
      <c r="G46" s="29"/>
      <c r="H46" s="36">
        <v>2900</v>
      </c>
      <c r="I46" s="30">
        <f>0.06*(200000-20000)*2/12</f>
        <v>1800</v>
      </c>
      <c r="J46" s="37"/>
      <c r="K46" s="28"/>
      <c r="L46" s="18"/>
      <c r="M46" s="18"/>
    </row>
    <row r="47" spans="1:13" ht="12.75" customHeight="1">
      <c r="A47" s="18"/>
      <c r="B47" s="5"/>
      <c r="C47" s="36"/>
      <c r="D47" s="28"/>
      <c r="E47" s="53"/>
      <c r="F47" s="28"/>
      <c r="G47" s="33"/>
      <c r="H47" s="36"/>
      <c r="I47" s="39"/>
      <c r="J47" s="37"/>
      <c r="K47" s="28"/>
      <c r="L47" s="18"/>
      <c r="M47" s="18"/>
    </row>
    <row r="48" spans="1:13" ht="12.75" customHeight="1">
      <c r="A48" s="18"/>
      <c r="B48" s="5"/>
      <c r="C48" s="14"/>
      <c r="D48" s="13"/>
      <c r="E48" s="15"/>
      <c r="F48" s="25"/>
      <c r="G48" s="12"/>
      <c r="H48" s="14"/>
      <c r="I48" s="26"/>
      <c r="J48" s="14"/>
      <c r="K48" s="13"/>
      <c r="L48" s="18"/>
      <c r="M48" s="18"/>
    </row>
    <row r="49" spans="1:13" ht="15.75" customHeight="1">
      <c r="A49" s="18"/>
      <c r="B49" s="18"/>
      <c r="C49" s="52"/>
      <c r="D49" s="52"/>
      <c r="E49" s="52"/>
      <c r="F49" s="52"/>
      <c r="G49" s="52"/>
      <c r="H49" s="52"/>
      <c r="I49" s="52"/>
      <c r="J49" s="18"/>
      <c r="K49" s="5"/>
      <c r="L49" s="18"/>
      <c r="M49" s="18"/>
    </row>
    <row r="50" spans="1:13" ht="12.75" customHeight="1">
      <c r="A50" s="18"/>
      <c r="B50" s="18"/>
      <c r="C50" s="52"/>
      <c r="D50" s="52"/>
      <c r="E50" s="52"/>
      <c r="F50" s="52"/>
      <c r="G50" s="52"/>
      <c r="H50" s="52"/>
      <c r="I50" s="52"/>
      <c r="J50" s="18"/>
      <c r="K50" s="5"/>
      <c r="L50" s="18"/>
      <c r="M50" s="18"/>
    </row>
    <row r="51" spans="1:13" ht="12.75" customHeight="1">
      <c r="A51" s="18"/>
      <c r="B51" s="18"/>
      <c r="C51" s="52"/>
      <c r="D51" s="52"/>
      <c r="E51" s="52"/>
      <c r="F51" s="52"/>
      <c r="G51" s="52"/>
      <c r="H51" s="52"/>
      <c r="I51" s="52"/>
      <c r="J51" s="18"/>
      <c r="K51" s="5"/>
      <c r="L51" s="18"/>
      <c r="M51" s="18"/>
    </row>
    <row r="52" spans="1:13" ht="15" customHeight="1">
      <c r="A52" s="18"/>
      <c r="B52" s="5" t="s">
        <v>3</v>
      </c>
      <c r="C52" s="58" t="s">
        <v>17</v>
      </c>
      <c r="D52" s="58"/>
      <c r="E52" s="58"/>
      <c r="F52" s="58"/>
      <c r="G52" s="40"/>
      <c r="H52" s="18"/>
      <c r="I52" s="40"/>
      <c r="J52" s="18"/>
      <c r="K52" s="5"/>
      <c r="L52" s="18"/>
      <c r="M52" s="18"/>
    </row>
    <row r="53" spans="1:13" ht="12.75" customHeight="1" thickBot="1">
      <c r="A53" s="18"/>
      <c r="B53" s="18"/>
      <c r="C53" s="40" t="s">
        <v>4</v>
      </c>
      <c r="D53" s="18" t="s">
        <v>4</v>
      </c>
      <c r="E53" s="40"/>
      <c r="F53" s="40"/>
      <c r="G53" s="40"/>
      <c r="H53" s="18"/>
      <c r="I53" s="40"/>
      <c r="J53" s="18"/>
      <c r="K53" s="5"/>
      <c r="L53" s="18"/>
      <c r="M53" s="18"/>
    </row>
    <row r="54" spans="1:13" ht="15" customHeight="1" thickBot="1">
      <c r="A54" s="18"/>
      <c r="B54" s="18"/>
      <c r="C54" s="60" t="s">
        <v>16</v>
      </c>
      <c r="D54" s="60"/>
      <c r="E54" s="60"/>
      <c r="F54" s="60"/>
      <c r="G54" s="60"/>
      <c r="H54" s="9"/>
      <c r="I54" s="9"/>
      <c r="J54" s="9"/>
      <c r="K54" s="55">
        <f>SUM(I42:I46)-K42</f>
        <v>11800</v>
      </c>
      <c r="L54" s="50" t="str">
        <f>IF(K54=11800,"R",IF(K54=0," ",IF(K54&lt;&gt;11800,"√")))</f>
        <v>R</v>
      </c>
      <c r="M54" s="18"/>
    </row>
    <row r="55" spans="1:13" ht="12.75" customHeight="1">
      <c r="A55" s="18"/>
      <c r="G55" s="51"/>
      <c r="H55" s="51"/>
      <c r="I55" s="51"/>
      <c r="J55" s="51"/>
      <c r="K55" s="51"/>
      <c r="L55" s="51"/>
      <c r="M55" s="18"/>
    </row>
    <row r="56" spans="1:13" ht="12.75" customHeight="1">
      <c r="A56" s="18"/>
      <c r="B56" s="18"/>
      <c r="C56" s="40"/>
      <c r="D56" s="18" t="s">
        <v>4</v>
      </c>
      <c r="E56" s="40"/>
      <c r="F56" s="40"/>
      <c r="G56" s="40"/>
      <c r="H56" s="18"/>
      <c r="I56" s="40"/>
      <c r="J56" s="18"/>
      <c r="K56" s="5"/>
      <c r="L56" s="18"/>
      <c r="M56" s="18"/>
    </row>
    <row r="57" spans="1:13" ht="12.75" customHeight="1">
      <c r="A57" s="18"/>
      <c r="B57" s="18"/>
      <c r="C57" s="40"/>
      <c r="D57" s="18" t="s">
        <v>4</v>
      </c>
      <c r="E57" s="40"/>
      <c r="F57" s="40"/>
      <c r="G57" s="40"/>
      <c r="H57" s="18"/>
      <c r="I57" s="40"/>
      <c r="J57" s="18"/>
      <c r="K57" s="5"/>
      <c r="L57" s="18"/>
      <c r="M57" s="18"/>
    </row>
    <row r="58" ht="12.75" customHeight="1">
      <c r="D58" t="s">
        <v>4</v>
      </c>
    </row>
  </sheetData>
  <sheetProtection password="CC4C" sheet="1" objects="1" scenarios="1"/>
  <protectedRanges>
    <protectedRange sqref="C51:I51" name="Omr?de11"/>
    <protectedRange sqref="C49:I49" name="Omr?de9"/>
    <protectedRange sqref="H15:K17 H34:K38 C42:F47" name="Omr?de3_1"/>
    <protectedRange sqref="C15:F16 C34:F35" name="Omr?de1_1"/>
    <protectedRange sqref="H21:K23 H42:K47" name="Omr?de2_1"/>
    <protectedRange sqref="K29:K30" name="Omr?de4_1"/>
    <protectedRange sqref="C50:I50" name="Omr?de10"/>
  </protectedRanges>
  <mergeCells count="10">
    <mergeCell ref="H4:I4"/>
    <mergeCell ref="C54:G54"/>
    <mergeCell ref="C2:E2"/>
    <mergeCell ref="C28:K28"/>
    <mergeCell ref="C29:K29"/>
    <mergeCell ref="C52:F52"/>
    <mergeCell ref="C11:L11"/>
    <mergeCell ref="C6:K6"/>
    <mergeCell ref="C7:K7"/>
    <mergeCell ref="C4:F4"/>
  </mergeCells>
  <printOptions gridLines="1"/>
  <pageMargins left="0.5905511811023623" right="0.3937007874015748" top="0.5905511811023623" bottom="0.3937007874015748" header="0.5118110236220472" footer="0.5118110236220472"/>
  <pageSetup cellComments="asDisplayed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Nationellt centrum för flexiblet lärande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</dc:creator>
  <cp:keywords/>
  <dc:description/>
  <cp:lastModifiedBy>pgo</cp:lastModifiedBy>
  <cp:lastPrinted>2005-04-06T06:55:06Z</cp:lastPrinted>
  <dcterms:created xsi:type="dcterms:W3CDTF">2005-02-21T15:21:34Z</dcterms:created>
  <dcterms:modified xsi:type="dcterms:W3CDTF">2005-04-06T06:55:56Z</dcterms:modified>
  <cp:category/>
  <cp:version/>
  <cp:contentType/>
  <cp:contentStatus/>
</cp:coreProperties>
</file>