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705" activeTab="0"/>
  </bookViews>
  <sheets>
    <sheet name="Studiearbete 4 Uppgift 1" sheetId="1" r:id="rId1"/>
    <sheet name="Utskriftsversion" sheetId="2" r:id="rId2"/>
  </sheets>
  <definedNames/>
  <calcPr fullCalcOnLoad="1"/>
</workbook>
</file>

<file path=xl/sharedStrings.xml><?xml version="1.0" encoding="utf-8"?>
<sst xmlns="http://schemas.openxmlformats.org/spreadsheetml/2006/main" count="231" uniqueCount="93">
  <si>
    <t>Konto</t>
  </si>
  <si>
    <t>Saldobalans</t>
  </si>
  <si>
    <t>Omföring</t>
  </si>
  <si>
    <t>Balansrapport</t>
  </si>
  <si>
    <t>Resultatrapport</t>
  </si>
  <si>
    <t>Summa</t>
  </si>
  <si>
    <t>Namn</t>
  </si>
  <si>
    <t>Inventarier</t>
  </si>
  <si>
    <t>Bilar</t>
  </si>
  <si>
    <t>Varulager</t>
  </si>
  <si>
    <t>Kundfordringar</t>
  </si>
  <si>
    <t>Interimsfordringar</t>
  </si>
  <si>
    <t>Kassa</t>
  </si>
  <si>
    <t>Postgiro</t>
  </si>
  <si>
    <t>Checkräkning</t>
  </si>
  <si>
    <t>Aktiekapital</t>
  </si>
  <si>
    <t>Reservfond</t>
  </si>
  <si>
    <t>Balanserad vinst</t>
  </si>
  <si>
    <t>Årets resultat</t>
  </si>
  <si>
    <t>Banklån</t>
  </si>
  <si>
    <t>Leverantörsskulder</t>
  </si>
  <si>
    <t>Utgående moms</t>
  </si>
  <si>
    <t>Ingående moms</t>
  </si>
  <si>
    <t>Momsredovisning</t>
  </si>
  <si>
    <t>Personalskatter</t>
  </si>
  <si>
    <t>Interimsskulder</t>
  </si>
  <si>
    <t>Varuförsäljning</t>
  </si>
  <si>
    <t>Kursvinster</t>
  </si>
  <si>
    <t>Varuinköp</t>
  </si>
  <si>
    <t>Lokalhyra</t>
  </si>
  <si>
    <t>Leasingavgifter</t>
  </si>
  <si>
    <t>Driftskostnader, bilar</t>
  </si>
  <si>
    <t>Reklam</t>
  </si>
  <si>
    <t>Kontorsmateriel</t>
  </si>
  <si>
    <t>Tele och post</t>
  </si>
  <si>
    <t>Försäkringar</t>
  </si>
  <si>
    <t>Kundförluster</t>
  </si>
  <si>
    <t>Diverse kostnader</t>
  </si>
  <si>
    <t>Löner</t>
  </si>
  <si>
    <t>Arbetsgivaravgifter</t>
  </si>
  <si>
    <t>Avskrivning, bilar</t>
  </si>
  <si>
    <t>Ränteintäkter</t>
  </si>
  <si>
    <t>Räntekostnader</t>
  </si>
  <si>
    <t>Företagsekonomi B</t>
  </si>
  <si>
    <t>b)</t>
  </si>
  <si>
    <t>Bruttovinsten</t>
  </si>
  <si>
    <t>c)</t>
  </si>
  <si>
    <t>d)</t>
  </si>
  <si>
    <t>e)</t>
  </si>
  <si>
    <t>Avsättning till Reservfonden</t>
  </si>
  <si>
    <t>-</t>
  </si>
  <si>
    <t>Ut- och ingående momskontona avslutas mot momsredovisning.</t>
  </si>
  <si>
    <t>På inventarierna görs avskrivning med 55 000 kr och på bilarna med 70 000 kr.</t>
  </si>
  <si>
    <t xml:space="preserve"> </t>
  </si>
  <si>
    <t>Bokslut Per Persson AB</t>
  </si>
  <si>
    <t>En inbetalning på 4 500 kr har felaktigt debiterats på postgirokontot. Bokningen skulle ha skett på checkräkningskontot.</t>
  </si>
  <si>
    <t>En kund har gått i konkurs och bolaget får ingen utdelning för sin fordran på 12 500 kr, varav moms 2 500 kr.</t>
  </si>
  <si>
    <t>Vid årets slut uppgår varulagrets värde till 1 030 200 kr.</t>
  </si>
  <si>
    <t>Vid bokslutet värderas de utländska leverantörsskulderna till 116 900 kr. Det bokförda värdet är 120 090 kr.</t>
  </si>
  <si>
    <t>En leasingavgift för maskiner är förskottsbetald med 21 000 kr för januari nästa år.</t>
  </si>
  <si>
    <t>En premie för försäkring är betald för ett år framåt den 1 mars med 19 200 kr.</t>
  </si>
  <si>
    <t>Räntan på banklånet (6%) betalas varje halvår. Senaste betalning skedde den 31 oktober.</t>
  </si>
  <si>
    <t>Erhållen ränta på checkräkningskontot enligt besked från banken: 2 060 kr.</t>
  </si>
  <si>
    <t>Nr</t>
  </si>
  <si>
    <t>Avskrivning, inv.</t>
  </si>
  <si>
    <t>Skuld för arb.giv.avg.</t>
  </si>
  <si>
    <t xml:space="preserve">Påläggsprocenten </t>
  </si>
  <si>
    <t>( 1 decimal )</t>
  </si>
  <si>
    <t xml:space="preserve">Marginalprocenten </t>
  </si>
  <si>
    <t>Debet</t>
  </si>
  <si>
    <t>Kredit</t>
  </si>
  <si>
    <t>f)</t>
  </si>
  <si>
    <t>g)</t>
  </si>
  <si>
    <t>i)</t>
  </si>
  <si>
    <t>Beräkna kassalikviditeten</t>
  </si>
  <si>
    <t>Beräkna soliditeten</t>
  </si>
  <si>
    <t>Beräkna räntabiliteten på eget kapital före skatt</t>
  </si>
  <si>
    <t>Beräkna räntabiliteten på eget kapital efter skatt</t>
  </si>
  <si>
    <t>Beräkna nedanstående uppgifter och svara i de gula rutorna</t>
  </si>
  <si>
    <t>( Inga decimaler )</t>
  </si>
  <si>
    <t>( 2 decimaler )</t>
  </si>
  <si>
    <t>( Belopp i SEK )</t>
  </si>
  <si>
    <t>Utskriftsversion</t>
  </si>
  <si>
    <t>Utskriftsversion (flik 2)</t>
  </si>
  <si>
    <t>a)</t>
  </si>
  <si>
    <t xml:space="preserve">En inbetalning på 4 500 kr har felaktigt debiterats på postgirokontot. </t>
  </si>
  <si>
    <t>Bokningen skulle ha skett på checkräkningskontot.</t>
  </si>
  <si>
    <t>En kund har gått i konkurs och bolaget får ingen utdelning för sin fordran på 12 500 kr,</t>
  </si>
  <si>
    <t xml:space="preserve">Vid bokslutet värderas de utländska leverantörsskulderna till 116 900 kr. </t>
  </si>
  <si>
    <t>Det bokförda värdet är 120 090 kr.</t>
  </si>
  <si>
    <t>varav moms 2 500 kr.</t>
  </si>
  <si>
    <t>Studiearbete 4 Uppgift 1</t>
  </si>
  <si>
    <t>h)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</si>
</sst>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0.0%"/>
    <numFmt numFmtId="169" formatCode="#,##0\ &quot;kr&quot;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00%"/>
  </numFmts>
  <fonts count="1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1" fillId="0" borderId="2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 vertical="top" wrapText="1"/>
    </xf>
    <xf numFmtId="0" fontId="10" fillId="0" borderId="6" xfId="0" applyFont="1" applyBorder="1" applyAlignment="1" applyProtection="1">
      <alignment horizontal="center" vertical="center"/>
      <protection hidden="1"/>
    </xf>
    <xf numFmtId="0" fontId="10" fillId="0" borderId="6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hidden="1"/>
    </xf>
    <xf numFmtId="3" fontId="1" fillId="0" borderId="5" xfId="0" applyNumberFormat="1" applyFont="1" applyBorder="1" applyAlignment="1">
      <alignment horizontal="right" vertical="top" wrapText="1"/>
    </xf>
    <xf numFmtId="3" fontId="1" fillId="0" borderId="5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left"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3" fontId="11" fillId="0" borderId="2" xfId="0" applyNumberFormat="1" applyFont="1" applyBorder="1" applyAlignment="1">
      <alignment horizontal="right" vertical="top" wrapText="1"/>
    </xf>
    <xf numFmtId="3" fontId="11" fillId="0" borderId="4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3" fontId="11" fillId="0" borderId="0" xfId="0" applyNumberFormat="1" applyFont="1" applyBorder="1" applyAlignment="1">
      <alignment horizontal="right" vertical="top" wrapText="1"/>
    </xf>
    <xf numFmtId="3" fontId="11" fillId="0" borderId="0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>
      <alignment/>
    </xf>
    <xf numFmtId="0" fontId="8" fillId="0" borderId="0" xfId="0" applyFont="1" applyBorder="1" applyAlignment="1">
      <alignment vertical="center" wrapText="1"/>
    </xf>
    <xf numFmtId="168" fontId="8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3" fontId="1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right" vertical="top" wrapText="1"/>
    </xf>
    <xf numFmtId="0" fontId="12" fillId="0" borderId="6" xfId="0" applyFont="1" applyBorder="1" applyAlignment="1" applyProtection="1">
      <alignment horizontal="center" vertical="center"/>
      <protection hidden="1"/>
    </xf>
    <xf numFmtId="0" fontId="12" fillId="0" borderId="6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0" fontId="8" fillId="2" borderId="7" xfId="0" applyNumberFormat="1" applyFont="1" applyFill="1" applyBorder="1" applyAlignment="1">
      <alignment horizontal="right"/>
    </xf>
    <xf numFmtId="169" fontId="8" fillId="2" borderId="8" xfId="0" applyNumberFormat="1" applyFont="1" applyFill="1" applyBorder="1" applyAlignment="1">
      <alignment horizontal="right"/>
    </xf>
    <xf numFmtId="169" fontId="8" fillId="2" borderId="9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10" fontId="8" fillId="2" borderId="8" xfId="0" applyNumberFormat="1" applyFont="1" applyFill="1" applyBorder="1" applyAlignment="1">
      <alignment horizontal="right"/>
    </xf>
    <xf numFmtId="10" fontId="8" fillId="2" borderId="9" xfId="0" applyNumberFormat="1" applyFont="1" applyFill="1" applyBorder="1" applyAlignment="1">
      <alignment horizontal="right"/>
    </xf>
    <xf numFmtId="169" fontId="8" fillId="2" borderId="7" xfId="0" applyNumberFormat="1" applyFont="1" applyFill="1" applyBorder="1" applyAlignment="1">
      <alignment horizontal="right"/>
    </xf>
    <xf numFmtId="168" fontId="8" fillId="2" borderId="8" xfId="0" applyNumberFormat="1" applyFont="1" applyFill="1" applyBorder="1" applyAlignment="1">
      <alignment horizontal="right"/>
    </xf>
    <xf numFmtId="168" fontId="8" fillId="2" borderId="9" xfId="0" applyNumberFormat="1" applyFont="1" applyFill="1" applyBorder="1" applyAlignment="1">
      <alignment horizontal="right"/>
    </xf>
    <xf numFmtId="168" fontId="8" fillId="2" borderId="7" xfId="0" applyNumberFormat="1" applyFont="1" applyFill="1" applyBorder="1" applyAlignment="1">
      <alignment horizontal="right"/>
    </xf>
    <xf numFmtId="9" fontId="8" fillId="2" borderId="8" xfId="0" applyNumberFormat="1" applyFont="1" applyFill="1" applyBorder="1" applyAlignment="1">
      <alignment horizontal="right"/>
    </xf>
    <xf numFmtId="9" fontId="8" fillId="2" borderId="9" xfId="0" applyNumberFormat="1" applyFont="1" applyFill="1" applyBorder="1" applyAlignment="1">
      <alignment horizontal="right"/>
    </xf>
    <xf numFmtId="9" fontId="8" fillId="2" borderId="7" xfId="0" applyNumberFormat="1" applyFont="1" applyFill="1" applyBorder="1" applyAlignment="1">
      <alignment horizontal="right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3" fontId="1" fillId="0" borderId="12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3" fontId="11" fillId="0" borderId="11" xfId="0" applyNumberFormat="1" applyFont="1" applyBorder="1" applyAlignment="1">
      <alignment horizontal="right" vertical="top" wrapText="1"/>
    </xf>
    <xf numFmtId="3" fontId="11" fillId="0" borderId="1" xfId="0" applyNumberFormat="1" applyFont="1" applyBorder="1" applyAlignment="1">
      <alignment horizontal="right" vertical="top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workbookViewId="0" topLeftCell="A1">
      <selection activeCell="A1" sqref="A1"/>
    </sheetView>
  </sheetViews>
  <sheetFormatPr defaultColWidth="9.140625" defaultRowHeight="12.75"/>
  <cols>
    <col min="1" max="3" width="3.7109375" style="0" customWidth="1"/>
    <col min="4" max="4" width="7.7109375" style="0" customWidth="1"/>
    <col min="5" max="5" width="16.7109375" style="0" customWidth="1"/>
    <col min="6" max="13" width="9.7109375" style="0" customWidth="1"/>
    <col min="14" max="16" width="3.7109375" style="0" customWidth="1"/>
  </cols>
  <sheetData>
    <row r="1" spans="1:16" ht="16.5" thickBot="1">
      <c r="A1" s="7"/>
      <c r="B1" s="7"/>
      <c r="C1" s="7"/>
      <c r="D1" s="1" t="s">
        <v>53</v>
      </c>
      <c r="E1" s="1"/>
      <c r="F1" s="10"/>
      <c r="G1" s="11"/>
      <c r="H1" s="1"/>
      <c r="I1" s="1"/>
      <c r="J1" s="1"/>
      <c r="K1" s="1"/>
      <c r="L1" s="1"/>
      <c r="M1" s="8"/>
      <c r="N1" s="1"/>
      <c r="O1" s="1"/>
      <c r="P1" s="1"/>
    </row>
    <row r="2" spans="1:16" ht="16.5" thickBot="1">
      <c r="A2" s="7"/>
      <c r="B2" s="7"/>
      <c r="D2" s="94" t="s">
        <v>43</v>
      </c>
      <c r="E2" s="94"/>
      <c r="F2" s="94"/>
      <c r="H2" s="7"/>
      <c r="I2" s="7"/>
      <c r="J2" s="12"/>
      <c r="L2" s="67" t="s">
        <v>83</v>
      </c>
      <c r="M2" s="68"/>
      <c r="N2" s="69"/>
      <c r="O2" s="12"/>
      <c r="P2" s="12"/>
    </row>
    <row r="3" spans="1:16" ht="12.75" customHeight="1">
      <c r="A3" s="7"/>
      <c r="B3" s="7"/>
      <c r="D3" s="7"/>
      <c r="E3" s="13"/>
      <c r="F3" s="14"/>
      <c r="G3" s="12"/>
      <c r="H3" s="7"/>
      <c r="I3" s="7"/>
      <c r="J3" s="12"/>
      <c r="K3" s="12"/>
      <c r="L3" s="13"/>
      <c r="M3" s="12"/>
      <c r="N3" s="12"/>
      <c r="O3" s="12"/>
      <c r="P3" s="12"/>
    </row>
    <row r="4" spans="1:16" ht="15.75" customHeight="1">
      <c r="A4" s="7"/>
      <c r="B4" s="7"/>
      <c r="D4" s="94" t="s">
        <v>91</v>
      </c>
      <c r="E4" s="94"/>
      <c r="F4" s="94"/>
      <c r="H4" s="7"/>
      <c r="I4" s="7"/>
      <c r="J4" s="12"/>
      <c r="K4" s="7"/>
      <c r="L4" s="7"/>
      <c r="M4" s="12"/>
      <c r="N4" s="12"/>
      <c r="O4" s="12"/>
      <c r="P4" s="12"/>
    </row>
    <row r="5" spans="1:16" ht="12.75" customHeight="1">
      <c r="A5" s="7"/>
      <c r="B5" s="7"/>
      <c r="D5" s="7"/>
      <c r="E5" s="12"/>
      <c r="F5" s="14"/>
      <c r="G5" s="13"/>
      <c r="H5" s="14"/>
      <c r="I5" s="12"/>
      <c r="J5" s="12"/>
      <c r="K5" s="12"/>
      <c r="L5" s="13"/>
      <c r="M5" s="12"/>
      <c r="N5" s="12"/>
      <c r="O5" s="12"/>
      <c r="P5" s="12"/>
    </row>
    <row r="6" spans="1:16" ht="15.75" customHeight="1">
      <c r="A6" s="7"/>
      <c r="B6" s="7"/>
      <c r="D6" s="95" t="s">
        <v>54</v>
      </c>
      <c r="E6" s="95"/>
      <c r="F6" s="95"/>
      <c r="G6" s="13"/>
      <c r="H6" s="14"/>
      <c r="I6" s="12"/>
      <c r="J6" s="12"/>
      <c r="K6" s="12"/>
      <c r="L6" s="13"/>
      <c r="M6" s="12"/>
      <c r="N6" s="12"/>
      <c r="O6" s="12"/>
      <c r="P6" s="12"/>
    </row>
    <row r="7" spans="1:16" ht="13.5" customHeight="1">
      <c r="A7" s="7"/>
      <c r="B7" s="7"/>
      <c r="C7" s="7"/>
      <c r="D7" s="7"/>
      <c r="E7" s="50"/>
      <c r="F7" s="50"/>
      <c r="G7" s="50"/>
      <c r="H7" s="7"/>
      <c r="I7" s="7"/>
      <c r="J7" s="7"/>
      <c r="K7" s="7"/>
      <c r="L7" s="7"/>
      <c r="M7" s="7"/>
      <c r="N7" s="7"/>
      <c r="O7" s="7"/>
      <c r="P7" s="7"/>
    </row>
    <row r="8" spans="1:16" ht="12.75" customHeight="1">
      <c r="A8" s="7"/>
      <c r="B8" s="7"/>
      <c r="C8" s="1" t="s">
        <v>84</v>
      </c>
      <c r="D8" s="11"/>
      <c r="E8" s="11"/>
      <c r="F8" s="11"/>
      <c r="G8" s="11"/>
      <c r="H8" s="7"/>
      <c r="I8" s="7"/>
      <c r="J8" s="7"/>
      <c r="K8" s="7"/>
      <c r="L8" s="7"/>
      <c r="M8" s="7"/>
      <c r="N8" s="7"/>
      <c r="O8" s="7"/>
      <c r="P8" s="7"/>
    </row>
    <row r="9" spans="1:16" ht="12.75" customHeight="1">
      <c r="A9" s="7"/>
      <c r="B9" s="7"/>
      <c r="C9" s="15" t="s">
        <v>50</v>
      </c>
      <c r="D9" s="1" t="s">
        <v>55</v>
      </c>
      <c r="E9" s="7"/>
      <c r="F9" s="1"/>
      <c r="G9" s="1"/>
      <c r="H9" s="1"/>
      <c r="I9" s="1"/>
      <c r="J9" s="1"/>
      <c r="K9" s="1"/>
      <c r="L9" s="1"/>
      <c r="M9" s="1"/>
      <c r="N9" s="1"/>
      <c r="O9" s="7"/>
      <c r="P9" s="7"/>
    </row>
    <row r="10" spans="1:16" ht="12.75" customHeight="1">
      <c r="A10" s="7"/>
      <c r="B10" s="7"/>
      <c r="C10" s="15" t="s">
        <v>50</v>
      </c>
      <c r="D10" s="1" t="s">
        <v>56</v>
      </c>
      <c r="E10" s="7"/>
      <c r="F10" s="1"/>
      <c r="G10" s="1"/>
      <c r="H10" s="1"/>
      <c r="I10" s="1"/>
      <c r="J10" s="1"/>
      <c r="K10" s="1"/>
      <c r="L10" s="1"/>
      <c r="M10" s="1"/>
      <c r="N10" s="1"/>
      <c r="O10" s="7"/>
      <c r="P10" s="7"/>
    </row>
    <row r="11" spans="1:16" ht="12.75" customHeight="1">
      <c r="A11" s="7"/>
      <c r="B11" s="7"/>
      <c r="C11" s="15" t="s">
        <v>50</v>
      </c>
      <c r="D11" s="1" t="s">
        <v>51</v>
      </c>
      <c r="E11" s="7"/>
      <c r="F11" s="1"/>
      <c r="G11" s="1"/>
      <c r="H11" s="1"/>
      <c r="I11" s="1"/>
      <c r="J11" s="1"/>
      <c r="K11" s="1"/>
      <c r="L11" s="1"/>
      <c r="M11" s="1"/>
      <c r="N11" s="1"/>
      <c r="O11" s="7"/>
      <c r="P11" s="7"/>
    </row>
    <row r="12" spans="1:16" ht="12.75" customHeight="1">
      <c r="A12" s="7"/>
      <c r="B12" s="7"/>
      <c r="C12" s="15" t="s">
        <v>50</v>
      </c>
      <c r="D12" s="1" t="s">
        <v>57</v>
      </c>
      <c r="E12" s="7"/>
      <c r="F12" s="1"/>
      <c r="G12" s="1"/>
      <c r="H12" s="1"/>
      <c r="I12" s="1"/>
      <c r="J12" s="1"/>
      <c r="K12" s="1"/>
      <c r="L12" s="1"/>
      <c r="M12" s="1"/>
      <c r="N12" s="1"/>
      <c r="O12" s="7"/>
      <c r="P12" s="7"/>
    </row>
    <row r="13" spans="1:16" ht="12.75" customHeight="1">
      <c r="A13" s="7"/>
      <c r="B13" s="7"/>
      <c r="C13" s="15" t="s">
        <v>50</v>
      </c>
      <c r="D13" s="1" t="s">
        <v>58</v>
      </c>
      <c r="E13" s="7"/>
      <c r="F13" s="1"/>
      <c r="G13" s="1"/>
      <c r="H13" s="1"/>
      <c r="I13" s="1"/>
      <c r="J13" s="1"/>
      <c r="K13" s="1"/>
      <c r="L13" s="1"/>
      <c r="M13" s="1"/>
      <c r="N13" s="1"/>
      <c r="O13" s="7"/>
      <c r="P13" s="7"/>
    </row>
    <row r="14" spans="1:16" ht="12.75" customHeight="1">
      <c r="A14" s="7"/>
      <c r="B14" s="7"/>
      <c r="C14" s="15" t="s">
        <v>50</v>
      </c>
      <c r="D14" s="1" t="s">
        <v>59</v>
      </c>
      <c r="E14" s="7"/>
      <c r="F14" s="1"/>
      <c r="G14" s="1"/>
      <c r="H14" s="1"/>
      <c r="I14" s="1"/>
      <c r="J14" s="1"/>
      <c r="K14" s="1"/>
      <c r="L14" s="1"/>
      <c r="M14" s="1"/>
      <c r="N14" s="1"/>
      <c r="O14" s="7"/>
      <c r="P14" s="7"/>
    </row>
    <row r="15" spans="1:16" ht="12.75" customHeight="1">
      <c r="A15" s="7"/>
      <c r="B15" s="7"/>
      <c r="C15" s="15" t="s">
        <v>50</v>
      </c>
      <c r="D15" s="1" t="s">
        <v>60</v>
      </c>
      <c r="E15" s="7"/>
      <c r="F15" s="1"/>
      <c r="G15" s="1"/>
      <c r="H15" s="1"/>
      <c r="I15" s="1"/>
      <c r="J15" s="1"/>
      <c r="K15" s="1"/>
      <c r="L15" s="1"/>
      <c r="M15" s="1"/>
      <c r="N15" s="1"/>
      <c r="O15" s="7"/>
      <c r="P15" s="7"/>
    </row>
    <row r="16" spans="1:16" ht="12.75" customHeight="1">
      <c r="A16" s="7"/>
      <c r="B16" s="7"/>
      <c r="C16" s="15" t="s">
        <v>50</v>
      </c>
      <c r="D16" s="1" t="s">
        <v>61</v>
      </c>
      <c r="E16" s="7"/>
      <c r="F16" s="1"/>
      <c r="G16" s="1"/>
      <c r="H16" s="1"/>
      <c r="I16" s="1"/>
      <c r="J16" s="1"/>
      <c r="K16" s="1"/>
      <c r="L16" s="1"/>
      <c r="M16" s="1"/>
      <c r="N16" s="1"/>
      <c r="O16" s="7"/>
      <c r="P16" s="7"/>
    </row>
    <row r="17" spans="1:16" ht="12.75" customHeight="1">
      <c r="A17" s="7"/>
      <c r="B17" s="7"/>
      <c r="C17" s="15" t="s">
        <v>50</v>
      </c>
      <c r="D17" s="1" t="s">
        <v>62</v>
      </c>
      <c r="E17" s="7"/>
      <c r="F17" s="1"/>
      <c r="G17" s="1"/>
      <c r="H17" s="1"/>
      <c r="I17" s="1"/>
      <c r="J17" s="1"/>
      <c r="K17" s="1"/>
      <c r="L17" s="1"/>
      <c r="M17" s="1"/>
      <c r="N17" s="1"/>
      <c r="O17" s="7"/>
      <c r="P17" s="7"/>
    </row>
    <row r="18" spans="1:16" ht="12.75" customHeight="1">
      <c r="A18" s="7"/>
      <c r="B18" s="7"/>
      <c r="C18" s="15" t="s">
        <v>50</v>
      </c>
      <c r="D18" s="1" t="s">
        <v>52</v>
      </c>
      <c r="E18" s="7"/>
      <c r="F18" s="1"/>
      <c r="G18" s="1"/>
      <c r="H18" s="1"/>
      <c r="I18" s="1"/>
      <c r="J18" s="1"/>
      <c r="K18" s="1"/>
      <c r="L18" s="1"/>
      <c r="M18" s="1"/>
      <c r="N18" s="1"/>
      <c r="O18" s="7"/>
      <c r="P18" s="7"/>
    </row>
    <row r="19" spans="1:16" ht="12.75" customHeight="1" thickBot="1">
      <c r="A19" s="7"/>
      <c r="B19" s="7"/>
      <c r="C19" s="7"/>
      <c r="D19" s="7"/>
      <c r="E19" s="7"/>
      <c r="F19" s="23"/>
      <c r="G19" s="23"/>
      <c r="H19" s="23"/>
      <c r="I19" s="23"/>
      <c r="J19" s="23"/>
      <c r="K19" s="23"/>
      <c r="L19" s="23"/>
      <c r="M19" s="23"/>
      <c r="N19" s="22"/>
      <c r="O19" s="22"/>
      <c r="P19" s="22" t="s">
        <v>53</v>
      </c>
    </row>
    <row r="20" spans="1:16" ht="15" customHeight="1" thickBot="1">
      <c r="A20" s="7" t="s">
        <v>53</v>
      </c>
      <c r="B20" s="7"/>
      <c r="C20" s="7"/>
      <c r="D20" s="92" t="s">
        <v>0</v>
      </c>
      <c r="E20" s="93"/>
      <c r="F20" s="90" t="s">
        <v>1</v>
      </c>
      <c r="G20" s="91"/>
      <c r="H20" s="90" t="s">
        <v>2</v>
      </c>
      <c r="I20" s="91"/>
      <c r="J20" s="90" t="s">
        <v>3</v>
      </c>
      <c r="K20" s="91"/>
      <c r="L20" s="90" t="s">
        <v>4</v>
      </c>
      <c r="M20" s="91"/>
      <c r="N20" s="7"/>
      <c r="O20" s="7" t="s">
        <v>53</v>
      </c>
      <c r="P20" s="7"/>
    </row>
    <row r="21" spans="1:16" ht="15" customHeight="1" thickBot="1">
      <c r="A21" s="7"/>
      <c r="B21" s="7"/>
      <c r="C21" s="7"/>
      <c r="D21" s="61" t="s">
        <v>63</v>
      </c>
      <c r="E21" s="62" t="s">
        <v>6</v>
      </c>
      <c r="F21" s="63" t="s">
        <v>69</v>
      </c>
      <c r="G21" s="62" t="s">
        <v>70</v>
      </c>
      <c r="H21" s="63" t="s">
        <v>69</v>
      </c>
      <c r="I21" s="62" t="s">
        <v>70</v>
      </c>
      <c r="J21" s="62" t="s">
        <v>69</v>
      </c>
      <c r="K21" s="64" t="s">
        <v>70</v>
      </c>
      <c r="L21" s="62" t="s">
        <v>69</v>
      </c>
      <c r="M21" s="64" t="s">
        <v>70</v>
      </c>
      <c r="N21" s="7"/>
      <c r="O21" s="7"/>
      <c r="P21" s="7"/>
    </row>
    <row r="22" spans="1:16" ht="12.75" customHeight="1" thickBot="1">
      <c r="A22" s="7"/>
      <c r="B22" s="7"/>
      <c r="C22" s="7"/>
      <c r="D22" s="2">
        <v>1220</v>
      </c>
      <c r="E22" s="4" t="s">
        <v>7</v>
      </c>
      <c r="F22" s="29">
        <v>220000</v>
      </c>
      <c r="G22" s="53"/>
      <c r="H22" s="16"/>
      <c r="I22" s="16"/>
      <c r="J22" s="16"/>
      <c r="K22" s="16"/>
      <c r="L22" s="16"/>
      <c r="M22" s="16"/>
      <c r="N22" s="51"/>
      <c r="O22" s="51"/>
      <c r="P22" s="51"/>
    </row>
    <row r="23" spans="1:16" ht="12.75" customHeight="1" thickBot="1">
      <c r="A23" s="7"/>
      <c r="B23" s="7"/>
      <c r="C23" s="7"/>
      <c r="D23" s="2">
        <v>1240</v>
      </c>
      <c r="E23" s="4" t="s">
        <v>8</v>
      </c>
      <c r="F23" s="29">
        <v>280000</v>
      </c>
      <c r="G23" s="53"/>
      <c r="H23" s="16"/>
      <c r="I23" s="16"/>
      <c r="J23" s="16"/>
      <c r="K23" s="16"/>
      <c r="L23" s="16"/>
      <c r="M23" s="16"/>
      <c r="N23" s="51"/>
      <c r="O23" s="51"/>
      <c r="P23" s="51"/>
    </row>
    <row r="24" spans="1:16" ht="12.75" customHeight="1" thickBot="1">
      <c r="A24" s="7"/>
      <c r="B24" s="7"/>
      <c r="C24" s="7"/>
      <c r="D24" s="2">
        <v>1400</v>
      </c>
      <c r="E24" s="4" t="s">
        <v>9</v>
      </c>
      <c r="F24" s="29">
        <v>1212088</v>
      </c>
      <c r="G24" s="53"/>
      <c r="H24" s="16"/>
      <c r="I24" s="16"/>
      <c r="J24" s="16"/>
      <c r="K24" s="16"/>
      <c r="L24" s="16"/>
      <c r="M24" s="16"/>
      <c r="N24" s="51"/>
      <c r="O24" s="51"/>
      <c r="P24" s="51"/>
    </row>
    <row r="25" spans="1:16" ht="12.75" customHeight="1" thickBot="1">
      <c r="A25" s="7"/>
      <c r="B25" s="7"/>
      <c r="C25" s="7"/>
      <c r="D25" s="2">
        <v>1510</v>
      </c>
      <c r="E25" s="4" t="s">
        <v>10</v>
      </c>
      <c r="F25" s="29">
        <v>1008316</v>
      </c>
      <c r="G25" s="53"/>
      <c r="H25" s="16"/>
      <c r="I25" s="16"/>
      <c r="J25" s="16"/>
      <c r="K25" s="16"/>
      <c r="L25" s="16"/>
      <c r="M25" s="16"/>
      <c r="N25" s="51"/>
      <c r="O25" s="51"/>
      <c r="P25" s="51"/>
    </row>
    <row r="26" spans="1:16" ht="12.75" customHeight="1">
      <c r="A26" s="7"/>
      <c r="B26" s="7"/>
      <c r="C26" s="7"/>
      <c r="D26" s="84">
        <v>1700</v>
      </c>
      <c r="E26" s="86" t="s">
        <v>11</v>
      </c>
      <c r="F26" s="88"/>
      <c r="G26" s="82"/>
      <c r="H26" s="19"/>
      <c r="I26" s="82"/>
      <c r="J26" s="82"/>
      <c r="K26" s="82"/>
      <c r="L26" s="82"/>
      <c r="M26" s="82"/>
      <c r="N26" s="51"/>
      <c r="O26" s="51"/>
      <c r="P26" s="51"/>
    </row>
    <row r="27" spans="1:16" ht="12.75" customHeight="1" thickBot="1">
      <c r="A27" s="7"/>
      <c r="B27" s="7"/>
      <c r="C27" s="7"/>
      <c r="D27" s="85"/>
      <c r="E27" s="87"/>
      <c r="F27" s="89"/>
      <c r="G27" s="83"/>
      <c r="H27" s="16"/>
      <c r="I27" s="83"/>
      <c r="J27" s="83"/>
      <c r="K27" s="83"/>
      <c r="L27" s="83"/>
      <c r="M27" s="83"/>
      <c r="N27" s="51"/>
      <c r="O27" s="51"/>
      <c r="P27" s="51"/>
    </row>
    <row r="28" spans="1:16" ht="12.75" customHeight="1" thickBot="1">
      <c r="A28" s="7"/>
      <c r="B28" s="7"/>
      <c r="C28" s="7"/>
      <c r="D28" s="2">
        <v>1910</v>
      </c>
      <c r="E28" s="5" t="s">
        <v>12</v>
      </c>
      <c r="F28" s="29">
        <v>3608</v>
      </c>
      <c r="G28" s="53"/>
      <c r="H28" s="16"/>
      <c r="I28" s="16"/>
      <c r="J28" s="16"/>
      <c r="K28" s="16"/>
      <c r="L28" s="16"/>
      <c r="M28" s="16"/>
      <c r="N28" s="51"/>
      <c r="O28" s="51"/>
      <c r="P28" s="51"/>
    </row>
    <row r="29" spans="1:16" ht="12.75" customHeight="1" thickBot="1">
      <c r="A29" s="7"/>
      <c r="B29" s="7"/>
      <c r="C29" s="7"/>
      <c r="D29" s="17">
        <v>1920</v>
      </c>
      <c r="E29" s="4" t="s">
        <v>13</v>
      </c>
      <c r="F29" s="29">
        <v>91712</v>
      </c>
      <c r="G29" s="53"/>
      <c r="H29" s="16"/>
      <c r="I29" s="16"/>
      <c r="J29" s="16"/>
      <c r="K29" s="16"/>
      <c r="L29" s="16"/>
      <c r="M29" s="16"/>
      <c r="N29" s="51"/>
      <c r="O29" s="51"/>
      <c r="P29" s="51"/>
    </row>
    <row r="30" spans="1:16" ht="12.75" customHeight="1">
      <c r="A30" s="7"/>
      <c r="B30" s="7"/>
      <c r="C30" s="7"/>
      <c r="D30" s="84">
        <v>1930</v>
      </c>
      <c r="E30" s="86" t="s">
        <v>14</v>
      </c>
      <c r="F30" s="88">
        <v>240004</v>
      </c>
      <c r="G30" s="82"/>
      <c r="H30" s="19"/>
      <c r="I30" s="82"/>
      <c r="J30" s="82"/>
      <c r="K30" s="82"/>
      <c r="L30" s="82"/>
      <c r="M30" s="82"/>
      <c r="N30" s="51"/>
      <c r="O30" s="51"/>
      <c r="P30" s="51"/>
    </row>
    <row r="31" spans="1:16" ht="12.75" customHeight="1" thickBot="1">
      <c r="A31" s="7"/>
      <c r="B31" s="7"/>
      <c r="C31" s="7"/>
      <c r="D31" s="85"/>
      <c r="E31" s="87"/>
      <c r="F31" s="89"/>
      <c r="G31" s="83"/>
      <c r="H31" s="16"/>
      <c r="I31" s="83"/>
      <c r="J31" s="83"/>
      <c r="K31" s="83"/>
      <c r="L31" s="83"/>
      <c r="M31" s="83"/>
      <c r="N31" s="51"/>
      <c r="O31" s="51"/>
      <c r="P31" s="51"/>
    </row>
    <row r="32" spans="1:16" ht="12.75" customHeight="1" thickBot="1">
      <c r="A32" s="7"/>
      <c r="B32" s="7"/>
      <c r="C32" s="7"/>
      <c r="D32" s="2">
        <v>2081</v>
      </c>
      <c r="E32" s="4" t="s">
        <v>15</v>
      </c>
      <c r="F32" s="29"/>
      <c r="G32" s="53">
        <v>500000</v>
      </c>
      <c r="H32" s="16"/>
      <c r="I32" s="16"/>
      <c r="J32" s="16"/>
      <c r="K32" s="16"/>
      <c r="L32" s="16"/>
      <c r="M32" s="16"/>
      <c r="N32" s="51"/>
      <c r="O32" s="51"/>
      <c r="P32" s="51"/>
    </row>
    <row r="33" spans="1:16" ht="12.75" customHeight="1" thickBot="1">
      <c r="A33" s="7"/>
      <c r="B33" s="7"/>
      <c r="C33" s="7"/>
      <c r="D33" s="2">
        <v>2086</v>
      </c>
      <c r="E33" s="4" t="s">
        <v>16</v>
      </c>
      <c r="F33" s="29"/>
      <c r="G33" s="53">
        <v>95000</v>
      </c>
      <c r="H33" s="16"/>
      <c r="I33" s="16"/>
      <c r="J33" s="16"/>
      <c r="K33" s="16"/>
      <c r="L33" s="16"/>
      <c r="M33" s="16"/>
      <c r="N33" s="51"/>
      <c r="O33" s="51"/>
      <c r="P33" s="51"/>
    </row>
    <row r="34" spans="1:16" ht="12.75" customHeight="1" thickBot="1">
      <c r="A34" s="7"/>
      <c r="B34" s="7"/>
      <c r="C34" s="7"/>
      <c r="D34" s="2">
        <v>2091</v>
      </c>
      <c r="E34" s="4" t="s">
        <v>17</v>
      </c>
      <c r="F34" s="29"/>
      <c r="G34" s="53">
        <v>377707</v>
      </c>
      <c r="H34" s="16"/>
      <c r="I34" s="16"/>
      <c r="J34" s="16"/>
      <c r="K34" s="16"/>
      <c r="L34" s="16"/>
      <c r="M34" s="16"/>
      <c r="N34" s="51"/>
      <c r="O34" s="51"/>
      <c r="P34" s="51"/>
    </row>
    <row r="35" spans="1:16" ht="12.75" customHeight="1" thickBot="1">
      <c r="A35" s="7"/>
      <c r="B35" s="7"/>
      <c r="C35" s="7"/>
      <c r="D35" s="2">
        <v>2099</v>
      </c>
      <c r="E35" s="4" t="s">
        <v>18</v>
      </c>
      <c r="F35" s="29"/>
      <c r="G35" s="53"/>
      <c r="H35" s="16"/>
      <c r="I35" s="16"/>
      <c r="J35" s="16"/>
      <c r="K35" s="16"/>
      <c r="L35" s="16"/>
      <c r="M35" s="16"/>
      <c r="N35" s="51"/>
      <c r="O35" s="51"/>
      <c r="P35" s="51"/>
    </row>
    <row r="36" spans="1:16" ht="12.75" customHeight="1" thickBot="1">
      <c r="A36" s="7"/>
      <c r="B36" s="7"/>
      <c r="C36" s="7"/>
      <c r="D36" s="2">
        <v>2350</v>
      </c>
      <c r="E36" s="4" t="s">
        <v>19</v>
      </c>
      <c r="F36" s="29"/>
      <c r="G36" s="53">
        <v>540000</v>
      </c>
      <c r="H36" s="16"/>
      <c r="I36" s="16"/>
      <c r="J36" s="16"/>
      <c r="K36" s="16"/>
      <c r="L36" s="16"/>
      <c r="M36" s="16"/>
      <c r="N36" s="51"/>
      <c r="O36" s="51"/>
      <c r="P36" s="51"/>
    </row>
    <row r="37" spans="1:16" ht="12.75" customHeight="1" thickBot="1">
      <c r="A37" s="7"/>
      <c r="B37" s="7"/>
      <c r="C37" s="7"/>
      <c r="D37" s="2">
        <v>2440</v>
      </c>
      <c r="E37" s="4" t="s">
        <v>20</v>
      </c>
      <c r="F37" s="29"/>
      <c r="G37" s="53">
        <v>803465</v>
      </c>
      <c r="H37" s="16"/>
      <c r="I37" s="16"/>
      <c r="J37" s="16"/>
      <c r="K37" s="16"/>
      <c r="L37" s="16"/>
      <c r="M37" s="16"/>
      <c r="N37" s="51"/>
      <c r="O37" s="51"/>
      <c r="P37" s="51"/>
    </row>
    <row r="38" spans="1:16" ht="12.75" customHeight="1">
      <c r="A38" s="7"/>
      <c r="B38" s="7"/>
      <c r="C38" s="7"/>
      <c r="D38" s="84">
        <v>2610</v>
      </c>
      <c r="E38" s="86" t="s">
        <v>21</v>
      </c>
      <c r="F38" s="88"/>
      <c r="G38" s="82">
        <v>399089</v>
      </c>
      <c r="H38" s="19"/>
      <c r="I38" s="82"/>
      <c r="J38" s="82"/>
      <c r="K38" s="82"/>
      <c r="L38" s="82"/>
      <c r="M38" s="82"/>
      <c r="N38" s="51"/>
      <c r="O38" s="51"/>
      <c r="P38" s="51"/>
    </row>
    <row r="39" spans="1:16" ht="12.75" customHeight="1" thickBot="1">
      <c r="A39" s="7"/>
      <c r="B39" s="7"/>
      <c r="C39" s="7"/>
      <c r="D39" s="85"/>
      <c r="E39" s="87"/>
      <c r="F39" s="89"/>
      <c r="G39" s="83"/>
      <c r="H39" s="16"/>
      <c r="I39" s="83"/>
      <c r="J39" s="83"/>
      <c r="K39" s="83"/>
      <c r="L39" s="83"/>
      <c r="M39" s="83"/>
      <c r="N39" s="51"/>
      <c r="O39" s="51"/>
      <c r="P39" s="51"/>
    </row>
    <row r="40" spans="1:16" ht="12.75" customHeight="1" thickBot="1">
      <c r="A40" s="7"/>
      <c r="B40" s="7"/>
      <c r="C40" s="7"/>
      <c r="D40" s="2">
        <v>2640</v>
      </c>
      <c r="E40" s="4" t="s">
        <v>22</v>
      </c>
      <c r="F40" s="29">
        <v>202073</v>
      </c>
      <c r="G40" s="53"/>
      <c r="H40" s="16"/>
      <c r="I40" s="16"/>
      <c r="J40" s="16"/>
      <c r="K40" s="16"/>
      <c r="L40" s="16"/>
      <c r="M40" s="16"/>
      <c r="N40" s="51"/>
      <c r="O40" s="51"/>
      <c r="P40" s="51"/>
    </row>
    <row r="41" spans="1:16" ht="12.75" customHeight="1" thickBot="1">
      <c r="A41" s="7"/>
      <c r="B41" s="7"/>
      <c r="C41" s="7"/>
      <c r="D41" s="2">
        <v>2650</v>
      </c>
      <c r="E41" s="4" t="s">
        <v>23</v>
      </c>
      <c r="F41" s="29"/>
      <c r="G41" s="53"/>
      <c r="H41" s="16"/>
      <c r="I41" s="16"/>
      <c r="J41" s="16"/>
      <c r="K41" s="16"/>
      <c r="L41" s="16"/>
      <c r="M41" s="16"/>
      <c r="N41" s="51"/>
      <c r="O41" s="51"/>
      <c r="P41" s="51"/>
    </row>
    <row r="42" spans="1:16" ht="12.75" customHeight="1" thickBot="1">
      <c r="A42" s="7"/>
      <c r="B42" s="7"/>
      <c r="C42" s="7"/>
      <c r="D42" s="2">
        <v>2710</v>
      </c>
      <c r="E42" s="4" t="s">
        <v>24</v>
      </c>
      <c r="F42" s="29"/>
      <c r="G42" s="53">
        <v>43711</v>
      </c>
      <c r="H42" s="16"/>
      <c r="I42" s="16"/>
      <c r="J42" s="16"/>
      <c r="K42" s="16"/>
      <c r="L42" s="16"/>
      <c r="M42" s="16"/>
      <c r="N42" s="51"/>
      <c r="O42" s="51"/>
      <c r="P42" s="51"/>
    </row>
    <row r="43" spans="1:16" ht="12.75" customHeight="1" thickBot="1">
      <c r="A43" s="7"/>
      <c r="B43" s="7"/>
      <c r="C43" s="7"/>
      <c r="D43" s="2">
        <v>2900</v>
      </c>
      <c r="E43" s="4" t="s">
        <v>25</v>
      </c>
      <c r="F43" s="29"/>
      <c r="G43" s="53"/>
      <c r="H43" s="16"/>
      <c r="I43" s="16"/>
      <c r="J43" s="16"/>
      <c r="K43" s="16"/>
      <c r="L43" s="16"/>
      <c r="M43" s="16"/>
      <c r="N43" s="51"/>
      <c r="O43" s="51"/>
      <c r="P43" s="51"/>
    </row>
    <row r="44" spans="1:16" ht="12.75" customHeight="1" thickBot="1">
      <c r="A44" s="7"/>
      <c r="B44" s="7"/>
      <c r="C44" s="7"/>
      <c r="D44" s="21">
        <v>2940</v>
      </c>
      <c r="E44" s="4" t="s">
        <v>65</v>
      </c>
      <c r="F44" s="30"/>
      <c r="G44" s="65">
        <v>55768</v>
      </c>
      <c r="H44" s="20"/>
      <c r="I44" s="20"/>
      <c r="J44" s="20"/>
      <c r="K44" s="20"/>
      <c r="L44" s="20"/>
      <c r="M44" s="20"/>
      <c r="N44" s="51"/>
      <c r="O44" s="51"/>
      <c r="P44" s="51"/>
    </row>
    <row r="45" spans="1:16" ht="12.75" customHeight="1" thickBot="1">
      <c r="A45" s="7"/>
      <c r="B45" s="7"/>
      <c r="C45" s="7"/>
      <c r="D45" s="2">
        <v>3010</v>
      </c>
      <c r="E45" s="4" t="s">
        <v>26</v>
      </c>
      <c r="F45" s="29"/>
      <c r="G45" s="53">
        <v>8906180</v>
      </c>
      <c r="H45" s="16"/>
      <c r="I45" s="16"/>
      <c r="J45" s="16"/>
      <c r="K45" s="16"/>
      <c r="L45" s="16"/>
      <c r="M45" s="16"/>
      <c r="N45" s="51"/>
      <c r="O45" s="51"/>
      <c r="P45" s="51"/>
    </row>
    <row r="46" spans="1:16" ht="12.75" customHeight="1" thickBot="1">
      <c r="A46" s="7"/>
      <c r="B46" s="7"/>
      <c r="C46" s="7"/>
      <c r="D46" s="2">
        <v>3960</v>
      </c>
      <c r="E46" s="4" t="s">
        <v>27</v>
      </c>
      <c r="F46" s="29"/>
      <c r="G46" s="53"/>
      <c r="H46" s="16"/>
      <c r="I46" s="16"/>
      <c r="J46" s="16"/>
      <c r="K46" s="16"/>
      <c r="L46" s="16"/>
      <c r="M46" s="16"/>
      <c r="N46" s="51"/>
      <c r="O46" s="51"/>
      <c r="P46" s="51"/>
    </row>
    <row r="47" spans="1:16" ht="12.75" customHeight="1" thickBot="1">
      <c r="A47" s="7"/>
      <c r="B47" s="7"/>
      <c r="C47" s="7"/>
      <c r="D47" s="2">
        <v>4010</v>
      </c>
      <c r="E47" s="4" t="s">
        <v>28</v>
      </c>
      <c r="F47" s="29">
        <v>3998121</v>
      </c>
      <c r="G47" s="53"/>
      <c r="H47" s="16"/>
      <c r="I47" s="16"/>
      <c r="J47" s="16"/>
      <c r="K47" s="16"/>
      <c r="L47" s="16"/>
      <c r="M47" s="16"/>
      <c r="N47" s="51"/>
      <c r="O47" s="51"/>
      <c r="P47" s="51"/>
    </row>
    <row r="48" spans="1:16" ht="12.75" customHeight="1" thickBot="1">
      <c r="A48" s="7"/>
      <c r="B48" s="7"/>
      <c r="C48" s="7"/>
      <c r="D48" s="2">
        <v>5010</v>
      </c>
      <c r="E48" s="4" t="s">
        <v>29</v>
      </c>
      <c r="F48" s="29">
        <v>648220</v>
      </c>
      <c r="G48" s="53"/>
      <c r="H48" s="16"/>
      <c r="I48" s="16"/>
      <c r="J48" s="16"/>
      <c r="K48" s="16"/>
      <c r="L48" s="16"/>
      <c r="M48" s="16"/>
      <c r="N48" s="51"/>
      <c r="O48" s="51"/>
      <c r="P48" s="51"/>
    </row>
    <row r="49" spans="1:16" ht="12.75" customHeight="1" thickBot="1">
      <c r="A49" s="7"/>
      <c r="B49" s="7"/>
      <c r="C49" s="7"/>
      <c r="D49" s="2">
        <v>5212</v>
      </c>
      <c r="E49" s="4" t="s">
        <v>30</v>
      </c>
      <c r="F49" s="29">
        <v>234650</v>
      </c>
      <c r="G49" s="53"/>
      <c r="H49" s="16"/>
      <c r="I49" s="16"/>
      <c r="J49" s="16"/>
      <c r="K49" s="16"/>
      <c r="L49" s="16"/>
      <c r="M49" s="16"/>
      <c r="N49" s="51"/>
      <c r="O49" s="51"/>
      <c r="P49" s="51"/>
    </row>
    <row r="50" spans="1:16" ht="12.75" customHeight="1" thickBot="1">
      <c r="A50" s="7"/>
      <c r="B50" s="7"/>
      <c r="C50" s="7"/>
      <c r="D50" s="2">
        <v>5620</v>
      </c>
      <c r="E50" s="4" t="s">
        <v>31</v>
      </c>
      <c r="F50" s="29">
        <v>112025</v>
      </c>
      <c r="G50" s="53"/>
      <c r="H50" s="16"/>
      <c r="I50" s="16"/>
      <c r="J50" s="16"/>
      <c r="K50" s="16"/>
      <c r="L50" s="16"/>
      <c r="M50" s="16"/>
      <c r="N50" s="51"/>
      <c r="O50" s="51"/>
      <c r="P50" s="51"/>
    </row>
    <row r="51" spans="1:16" ht="12.75" customHeight="1" thickBot="1">
      <c r="A51" s="7"/>
      <c r="B51" s="7"/>
      <c r="C51" s="7"/>
      <c r="D51" s="2">
        <v>5900</v>
      </c>
      <c r="E51" s="4" t="s">
        <v>32</v>
      </c>
      <c r="F51" s="29">
        <v>806848</v>
      </c>
      <c r="G51" s="53"/>
      <c r="H51" s="16"/>
      <c r="I51" s="16"/>
      <c r="J51" s="16"/>
      <c r="K51" s="16"/>
      <c r="L51" s="16"/>
      <c r="M51" s="16"/>
      <c r="N51" s="51"/>
      <c r="O51" s="51"/>
      <c r="P51" s="51"/>
    </row>
    <row r="52" spans="1:16" ht="12.75" customHeight="1" thickBot="1">
      <c r="A52" s="7"/>
      <c r="B52" s="7"/>
      <c r="C52" s="7"/>
      <c r="D52" s="2">
        <v>6100</v>
      </c>
      <c r="E52" s="4" t="s">
        <v>33</v>
      </c>
      <c r="F52" s="29">
        <v>28280</v>
      </c>
      <c r="G52" s="53"/>
      <c r="H52" s="16"/>
      <c r="I52" s="16"/>
      <c r="J52" s="16"/>
      <c r="K52" s="16"/>
      <c r="L52" s="16"/>
      <c r="M52" s="16"/>
      <c r="N52" s="51"/>
      <c r="O52" s="51"/>
      <c r="P52" s="51"/>
    </row>
    <row r="53" spans="1:16" ht="12.75" customHeight="1" thickBot="1">
      <c r="A53" s="7"/>
      <c r="B53" s="7"/>
      <c r="C53" s="7"/>
      <c r="D53" s="2">
        <v>6200</v>
      </c>
      <c r="E53" s="4" t="s">
        <v>34</v>
      </c>
      <c r="F53" s="29">
        <v>48101</v>
      </c>
      <c r="G53" s="53"/>
      <c r="H53" s="16"/>
      <c r="I53" s="16"/>
      <c r="J53" s="16"/>
      <c r="K53" s="16"/>
      <c r="L53" s="16"/>
      <c r="M53" s="16"/>
      <c r="N53" s="51"/>
      <c r="O53" s="51"/>
      <c r="P53" s="51"/>
    </row>
    <row r="54" spans="1:16" ht="12.75" customHeight="1" thickBot="1">
      <c r="A54" s="7"/>
      <c r="B54" s="7"/>
      <c r="C54" s="7"/>
      <c r="D54" s="2">
        <v>6310</v>
      </c>
      <c r="E54" s="4" t="s">
        <v>35</v>
      </c>
      <c r="F54" s="29">
        <v>21380</v>
      </c>
      <c r="G54" s="53"/>
      <c r="H54" s="16"/>
      <c r="I54" s="16"/>
      <c r="J54" s="16"/>
      <c r="K54" s="16"/>
      <c r="L54" s="16"/>
      <c r="M54" s="16"/>
      <c r="N54" s="51"/>
      <c r="O54" s="51"/>
      <c r="P54" s="51"/>
    </row>
    <row r="55" spans="1:16" ht="12.75" customHeight="1" thickBot="1">
      <c r="A55" s="7"/>
      <c r="B55" s="7"/>
      <c r="C55" s="7"/>
      <c r="D55" s="2">
        <v>6350</v>
      </c>
      <c r="E55" s="4" t="s">
        <v>36</v>
      </c>
      <c r="F55" s="29">
        <v>8450</v>
      </c>
      <c r="G55" s="53"/>
      <c r="H55" s="16"/>
      <c r="I55" s="16"/>
      <c r="J55" s="16"/>
      <c r="K55" s="16"/>
      <c r="L55" s="16"/>
      <c r="M55" s="16"/>
      <c r="N55" s="51"/>
      <c r="O55" s="51"/>
      <c r="P55" s="51"/>
    </row>
    <row r="56" spans="1:16" ht="12.75" customHeight="1" thickBot="1">
      <c r="A56" s="7"/>
      <c r="B56" s="7"/>
      <c r="C56" s="7"/>
      <c r="D56" s="2">
        <v>6990</v>
      </c>
      <c r="E56" s="4" t="s">
        <v>37</v>
      </c>
      <c r="F56" s="29">
        <v>19111</v>
      </c>
      <c r="G56" s="53"/>
      <c r="H56" s="16"/>
      <c r="I56" s="16"/>
      <c r="J56" s="16"/>
      <c r="K56" s="16"/>
      <c r="L56" s="16"/>
      <c r="M56" s="16"/>
      <c r="N56" s="51"/>
      <c r="O56" s="51"/>
      <c r="P56" s="51"/>
    </row>
    <row r="57" spans="1:16" ht="12.75" customHeight="1" thickBot="1">
      <c r="A57" s="7"/>
      <c r="B57" s="7"/>
      <c r="C57" s="7"/>
      <c r="D57" s="2">
        <v>7010</v>
      </c>
      <c r="E57" s="4" t="s">
        <v>38</v>
      </c>
      <c r="F57" s="29">
        <v>1808710</v>
      </c>
      <c r="G57" s="53"/>
      <c r="H57" s="16"/>
      <c r="I57" s="16"/>
      <c r="J57" s="16"/>
      <c r="K57" s="16"/>
      <c r="L57" s="16"/>
      <c r="M57" s="16"/>
      <c r="N57" s="51"/>
      <c r="O57" s="51"/>
      <c r="P57" s="51"/>
    </row>
    <row r="58" spans="1:16" ht="12.75" customHeight="1" thickBot="1">
      <c r="A58" s="7"/>
      <c r="B58" s="7"/>
      <c r="C58" s="7"/>
      <c r="D58" s="2">
        <v>7510</v>
      </c>
      <c r="E58" s="4" t="s">
        <v>39</v>
      </c>
      <c r="F58" s="29">
        <v>669223</v>
      </c>
      <c r="G58" s="53"/>
      <c r="H58" s="16"/>
      <c r="I58" s="16"/>
      <c r="J58" s="16"/>
      <c r="K58" s="16"/>
      <c r="L58" s="16"/>
      <c r="M58" s="16"/>
      <c r="N58" s="51"/>
      <c r="O58" s="51"/>
      <c r="P58" s="51"/>
    </row>
    <row r="59" spans="1:16" ht="12.75" customHeight="1" thickBot="1">
      <c r="A59" s="7"/>
      <c r="B59" s="7"/>
      <c r="C59" s="7"/>
      <c r="D59" s="2">
        <v>7832</v>
      </c>
      <c r="E59" s="4" t="s">
        <v>64</v>
      </c>
      <c r="F59" s="29"/>
      <c r="G59" s="53"/>
      <c r="H59" s="16"/>
      <c r="I59" s="16"/>
      <c r="J59" s="16"/>
      <c r="K59" s="16"/>
      <c r="L59" s="16"/>
      <c r="M59" s="16"/>
      <c r="N59" s="51"/>
      <c r="O59" s="51"/>
      <c r="P59" s="51"/>
    </row>
    <row r="60" spans="1:16" ht="12.75" customHeight="1" thickBot="1">
      <c r="A60" s="7"/>
      <c r="B60" s="7"/>
      <c r="C60" s="7"/>
      <c r="D60" s="2">
        <v>7834</v>
      </c>
      <c r="E60" s="4" t="s">
        <v>40</v>
      </c>
      <c r="F60" s="29"/>
      <c r="G60" s="53"/>
      <c r="H60" s="16"/>
      <c r="I60" s="16"/>
      <c r="J60" s="16"/>
      <c r="K60" s="16"/>
      <c r="L60" s="16"/>
      <c r="M60" s="16"/>
      <c r="N60" s="51"/>
      <c r="O60" s="51"/>
      <c r="P60" s="51"/>
    </row>
    <row r="61" spans="1:16" ht="12.75" customHeight="1" thickBot="1">
      <c r="A61" s="7"/>
      <c r="B61" s="7"/>
      <c r="C61" s="7"/>
      <c r="D61" s="2">
        <v>8300</v>
      </c>
      <c r="E61" s="4" t="s">
        <v>41</v>
      </c>
      <c r="F61" s="29"/>
      <c r="G61" s="53"/>
      <c r="H61" s="16"/>
      <c r="I61" s="16"/>
      <c r="J61" s="16"/>
      <c r="K61" s="16"/>
      <c r="L61" s="16"/>
      <c r="M61" s="16"/>
      <c r="N61" s="51"/>
      <c r="O61" s="51"/>
      <c r="P61" s="51"/>
    </row>
    <row r="62" spans="1:16" ht="12.75" customHeight="1" thickBot="1">
      <c r="A62" s="7"/>
      <c r="B62" s="7"/>
      <c r="C62" s="7"/>
      <c r="D62" s="2">
        <v>8400</v>
      </c>
      <c r="E62" s="4" t="s">
        <v>42</v>
      </c>
      <c r="F62" s="29">
        <v>60000</v>
      </c>
      <c r="G62" s="53"/>
      <c r="H62" s="16"/>
      <c r="I62" s="16"/>
      <c r="J62" s="16"/>
      <c r="K62" s="16"/>
      <c r="L62" s="16"/>
      <c r="M62" s="16"/>
      <c r="N62" s="51"/>
      <c r="O62" s="51"/>
      <c r="P62" s="51"/>
    </row>
    <row r="63" spans="1:16" ht="12.75" customHeight="1" thickBot="1">
      <c r="A63" s="7"/>
      <c r="B63" s="7"/>
      <c r="C63" s="7"/>
      <c r="D63" s="2">
        <v>8999</v>
      </c>
      <c r="E63" s="4" t="s">
        <v>18</v>
      </c>
      <c r="F63" s="29"/>
      <c r="G63" s="53"/>
      <c r="H63" s="16"/>
      <c r="I63" s="16"/>
      <c r="J63" s="16"/>
      <c r="K63" s="16"/>
      <c r="L63" s="16"/>
      <c r="M63" s="16"/>
      <c r="N63" s="51"/>
      <c r="O63" s="51"/>
      <c r="P63" s="51"/>
    </row>
    <row r="64" spans="1:16" ht="12.75" customHeight="1" thickBot="1">
      <c r="A64" s="7"/>
      <c r="B64" s="7"/>
      <c r="C64" s="7"/>
      <c r="D64" s="2" t="s">
        <v>5</v>
      </c>
      <c r="E64" s="3"/>
      <c r="F64" s="29">
        <f>SUM(F22:F63)</f>
        <v>11720920</v>
      </c>
      <c r="G64" s="53">
        <f>SUM(G22:G63)</f>
        <v>11720920</v>
      </c>
      <c r="H64" s="16"/>
      <c r="I64" s="16"/>
      <c r="J64" s="16"/>
      <c r="K64" s="16"/>
      <c r="L64" s="16"/>
      <c r="M64" s="16"/>
      <c r="N64" s="51"/>
      <c r="O64" s="51"/>
      <c r="P64" s="51"/>
    </row>
    <row r="65" spans="1:16" ht="12.75" customHeight="1">
      <c r="A65" s="7"/>
      <c r="B65" s="7"/>
      <c r="C65" s="7"/>
      <c r="D65" s="18"/>
      <c r="E65" s="18"/>
      <c r="F65" s="24"/>
      <c r="G65" s="24"/>
      <c r="H65" s="24"/>
      <c r="I65" s="24"/>
      <c r="J65" s="24"/>
      <c r="K65" s="24"/>
      <c r="L65" s="24"/>
      <c r="M65" s="24"/>
      <c r="N65" s="51"/>
      <c r="O65" s="51"/>
      <c r="P65" s="51"/>
    </row>
    <row r="66" spans="1:16" ht="15" customHeight="1">
      <c r="A66" s="7"/>
      <c r="B66" s="7"/>
      <c r="C66" s="7"/>
      <c r="D66" s="96" t="s">
        <v>78</v>
      </c>
      <c r="E66" s="96"/>
      <c r="F66" s="96"/>
      <c r="G66" s="96"/>
      <c r="H66" s="96"/>
      <c r="I66" s="96"/>
      <c r="J66" s="96"/>
      <c r="K66" s="96"/>
      <c r="L66" s="24"/>
      <c r="M66" s="24"/>
      <c r="N66" s="51"/>
      <c r="O66" s="51"/>
      <c r="P66" s="51"/>
    </row>
    <row r="67" spans="1:16" ht="12.75" customHeight="1" thickBot="1">
      <c r="A67" s="7"/>
      <c r="B67" s="7"/>
      <c r="C67" s="7"/>
      <c r="D67" s="18"/>
      <c r="E67" s="18"/>
      <c r="F67" s="24"/>
      <c r="G67" s="24"/>
      <c r="H67" s="24"/>
      <c r="I67" s="24"/>
      <c r="J67" s="24"/>
      <c r="K67" s="24"/>
      <c r="L67" s="24"/>
      <c r="M67" s="24"/>
      <c r="N67" s="51"/>
      <c r="O67" s="51"/>
      <c r="P67" s="51"/>
    </row>
    <row r="68" spans="1:16" ht="15" customHeight="1" thickBot="1">
      <c r="A68" s="7"/>
      <c r="B68" s="7"/>
      <c r="C68" s="1" t="s">
        <v>44</v>
      </c>
      <c r="D68" s="71" t="s">
        <v>45</v>
      </c>
      <c r="E68" s="71"/>
      <c r="F68" s="31"/>
      <c r="G68" s="1"/>
      <c r="I68" s="72" t="s">
        <v>81</v>
      </c>
      <c r="J68" s="72"/>
      <c r="K68" s="7"/>
      <c r="L68" s="59"/>
      <c r="M68" s="60"/>
      <c r="N68" s="75"/>
      <c r="O68" s="54" t="str">
        <f>IF(L68=4726171,"R",IF(L68=0," ",IF(L68&lt;&gt;4726171,"√")))</f>
        <v> </v>
      </c>
      <c r="P68" s="7"/>
    </row>
    <row r="69" spans="1:16" ht="12.75" customHeight="1" thickBot="1">
      <c r="A69" s="7"/>
      <c r="B69" s="7"/>
      <c r="C69" s="1"/>
      <c r="D69" s="1"/>
      <c r="E69" s="1"/>
      <c r="F69" s="9"/>
      <c r="G69" s="1"/>
      <c r="I69" s="1"/>
      <c r="J69" s="1"/>
      <c r="K69" s="28"/>
      <c r="L69" s="1"/>
      <c r="M69" s="1"/>
      <c r="N69" s="1"/>
      <c r="O69" s="28"/>
      <c r="P69" s="7"/>
    </row>
    <row r="70" spans="1:16" s="6" customFormat="1" ht="15" customHeight="1" thickBot="1">
      <c r="A70" s="1"/>
      <c r="B70" s="1"/>
      <c r="C70" s="1" t="s">
        <v>46</v>
      </c>
      <c r="D70" s="70" t="s">
        <v>66</v>
      </c>
      <c r="E70" s="70"/>
      <c r="F70" s="1"/>
      <c r="G70" s="1"/>
      <c r="I70" s="72" t="s">
        <v>67</v>
      </c>
      <c r="J70" s="72"/>
      <c r="K70" s="1"/>
      <c r="L70" s="76"/>
      <c r="M70" s="77"/>
      <c r="N70" s="78"/>
      <c r="O70" s="55" t="str">
        <f>IF(L70=113.1%,"R",IF(L70=0," ",IF(L70&lt;&gt;113.1,"√")))</f>
        <v> </v>
      </c>
      <c r="P70" s="1"/>
    </row>
    <row r="71" spans="1:16" ht="12.75" customHeight="1" thickBot="1">
      <c r="A71" s="7"/>
      <c r="B71" s="7"/>
      <c r="C71" s="1"/>
      <c r="D71" s="1"/>
      <c r="E71" s="1"/>
      <c r="F71" s="1"/>
      <c r="G71" s="1"/>
      <c r="I71" s="1"/>
      <c r="J71" s="1"/>
      <c r="K71" s="28"/>
      <c r="L71" s="1"/>
      <c r="M71" s="1"/>
      <c r="N71" s="1"/>
      <c r="O71" s="28"/>
      <c r="P71" s="7"/>
    </row>
    <row r="72" spans="1:16" ht="15" customHeight="1" thickBot="1">
      <c r="A72" s="7"/>
      <c r="B72" s="7"/>
      <c r="C72" s="1" t="s">
        <v>47</v>
      </c>
      <c r="D72" s="70" t="s">
        <v>68</v>
      </c>
      <c r="E72" s="70"/>
      <c r="F72" s="1"/>
      <c r="G72" s="1"/>
      <c r="I72" s="72" t="s">
        <v>67</v>
      </c>
      <c r="J72" s="72"/>
      <c r="K72" s="7"/>
      <c r="L72" s="76"/>
      <c r="M72" s="77"/>
      <c r="N72" s="78"/>
      <c r="O72" s="54" t="str">
        <f>IF(L72=53.1%,"R",IF(L72=0," ",IF(L72&lt;&gt;53.1%,"√")))</f>
        <v> </v>
      </c>
      <c r="P72" s="7"/>
    </row>
    <row r="73" spans="1:16" ht="12.75" customHeight="1" thickBot="1">
      <c r="A73" s="7"/>
      <c r="B73" s="7"/>
      <c r="C73" s="1"/>
      <c r="D73" s="1"/>
      <c r="E73" s="1"/>
      <c r="F73" s="1"/>
      <c r="G73" s="1"/>
      <c r="I73" s="1"/>
      <c r="J73" s="1"/>
      <c r="K73" s="28"/>
      <c r="L73" s="1"/>
      <c r="M73" s="1"/>
      <c r="N73" s="1"/>
      <c r="O73" s="28"/>
      <c r="P73" s="7"/>
    </row>
    <row r="74" spans="1:16" ht="15" customHeight="1" thickBot="1">
      <c r="A74" s="7"/>
      <c r="B74" s="7"/>
      <c r="C74" s="1" t="s">
        <v>48</v>
      </c>
      <c r="D74" s="70" t="s">
        <v>49</v>
      </c>
      <c r="E74" s="70"/>
      <c r="F74" s="70"/>
      <c r="G74" s="1"/>
      <c r="I74" s="72" t="s">
        <v>81</v>
      </c>
      <c r="J74" s="72"/>
      <c r="K74" s="7"/>
      <c r="L74" s="59"/>
      <c r="M74" s="60"/>
      <c r="N74" s="75"/>
      <c r="O74" s="54" t="str">
        <f>IF(L74=5000,"R",IF(L74=0," ",IF(L74&lt;&gt;5000,"√")))</f>
        <v> </v>
      </c>
      <c r="P74" s="7"/>
    </row>
    <row r="75" spans="1:16" ht="12.75" customHeight="1" thickBot="1">
      <c r="A75" s="7"/>
      <c r="B75" s="7"/>
      <c r="C75" s="1" t="s">
        <v>53</v>
      </c>
      <c r="D75" s="1"/>
      <c r="E75" s="1"/>
      <c r="F75" s="1"/>
      <c r="G75" s="1"/>
      <c r="I75" s="1"/>
      <c r="J75" s="1"/>
      <c r="K75" s="7"/>
      <c r="L75" s="1"/>
      <c r="M75" s="1"/>
      <c r="N75" s="1"/>
      <c r="O75" s="28"/>
      <c r="P75" s="7"/>
    </row>
    <row r="76" spans="1:16" ht="15" customHeight="1" thickBot="1">
      <c r="A76" s="7"/>
      <c r="B76" s="7"/>
      <c r="C76" s="1" t="s">
        <v>71</v>
      </c>
      <c r="D76" s="70" t="s">
        <v>74</v>
      </c>
      <c r="E76" s="70"/>
      <c r="F76" s="27"/>
      <c r="G76" s="27"/>
      <c r="I76" s="72" t="s">
        <v>79</v>
      </c>
      <c r="J76" s="72"/>
      <c r="K76" s="1"/>
      <c r="L76" s="79"/>
      <c r="M76" s="80"/>
      <c r="N76" s="81"/>
      <c r="O76" s="55" t="str">
        <f>IF(L76=123%,"R",IF(L76=0," ",IF(L76&lt;&gt;123,"√")))</f>
        <v> </v>
      </c>
      <c r="P76" s="7" t="s">
        <v>53</v>
      </c>
    </row>
    <row r="77" spans="1:16" ht="12.75" customHeight="1" thickBot="1">
      <c r="A77" s="7"/>
      <c r="B77" s="7"/>
      <c r="C77" s="1"/>
      <c r="D77" s="1" t="s">
        <v>53</v>
      </c>
      <c r="E77" s="1"/>
      <c r="F77" s="1"/>
      <c r="G77" s="1"/>
      <c r="I77" s="1"/>
      <c r="J77" s="1"/>
      <c r="K77" s="1"/>
      <c r="L77" s="1"/>
      <c r="M77" s="1"/>
      <c r="N77" s="1"/>
      <c r="O77" s="28"/>
      <c r="P77" s="7"/>
    </row>
    <row r="78" spans="1:16" ht="15" customHeight="1" thickBot="1">
      <c r="A78" s="7"/>
      <c r="B78" s="7"/>
      <c r="C78" s="1" t="s">
        <v>72</v>
      </c>
      <c r="D78" s="70" t="s">
        <v>75</v>
      </c>
      <c r="E78" s="70"/>
      <c r="F78" s="27"/>
      <c r="G78" s="27"/>
      <c r="I78" s="72" t="s">
        <v>80</v>
      </c>
      <c r="J78" s="72"/>
      <c r="K78" s="1"/>
      <c r="L78" s="73"/>
      <c r="M78" s="74"/>
      <c r="N78" s="58"/>
      <c r="O78" s="55" t="str">
        <f>IF(L78=40.65%,"R",IF(L78=0," ",IF(L78&lt;&gt;40.65%,"√")))</f>
        <v> </v>
      </c>
      <c r="P78" s="7"/>
    </row>
    <row r="79" spans="1:16" ht="12.75" customHeight="1" thickBot="1">
      <c r="A79" s="7"/>
      <c r="B79" s="7"/>
      <c r="C79" s="1"/>
      <c r="D79" s="1"/>
      <c r="E79" s="1"/>
      <c r="F79" s="1"/>
      <c r="G79" s="1"/>
      <c r="I79" s="1"/>
      <c r="J79" s="1"/>
      <c r="K79" s="1"/>
      <c r="L79" s="1"/>
      <c r="M79" s="1"/>
      <c r="N79" s="1"/>
      <c r="O79" s="28"/>
      <c r="P79" s="7"/>
    </row>
    <row r="80" spans="1:16" ht="15" customHeight="1" thickBot="1">
      <c r="A80" s="7"/>
      <c r="B80" s="7"/>
      <c r="C80" s="1" t="s">
        <v>92</v>
      </c>
      <c r="D80" s="70" t="s">
        <v>76</v>
      </c>
      <c r="E80" s="70"/>
      <c r="F80" s="70"/>
      <c r="G80" s="70"/>
      <c r="I80" s="72" t="s">
        <v>80</v>
      </c>
      <c r="J80" s="72"/>
      <c r="K80" s="1"/>
      <c r="L80" s="73"/>
      <c r="M80" s="74"/>
      <c r="N80" s="58"/>
      <c r="O80" s="55" t="str">
        <f>IF(L80=13.38%,"R",IF(L80=0," ",IF(L80&lt;&gt;13.38%,"√")))</f>
        <v> </v>
      </c>
      <c r="P80" s="7"/>
    </row>
    <row r="81" spans="1:16" ht="12.75" customHeight="1" thickBot="1">
      <c r="A81" s="7"/>
      <c r="B81" s="7"/>
      <c r="C81" s="1"/>
      <c r="D81" s="1"/>
      <c r="E81" s="1"/>
      <c r="F81" s="1"/>
      <c r="G81" s="1"/>
      <c r="I81" s="1"/>
      <c r="J81" s="1"/>
      <c r="K81" s="1"/>
      <c r="L81" s="1"/>
      <c r="M81" s="1"/>
      <c r="N81" s="1"/>
      <c r="O81" s="28"/>
      <c r="P81" s="7"/>
    </row>
    <row r="82" spans="1:16" ht="15" customHeight="1" thickBot="1">
      <c r="A82" s="7"/>
      <c r="B82" s="7"/>
      <c r="C82" s="1" t="s">
        <v>73</v>
      </c>
      <c r="D82" s="70" t="s">
        <v>77</v>
      </c>
      <c r="E82" s="70"/>
      <c r="F82" s="70"/>
      <c r="G82" s="70"/>
      <c r="I82" s="72" t="s">
        <v>80</v>
      </c>
      <c r="J82" s="72"/>
      <c r="K82" s="1"/>
      <c r="L82" s="73"/>
      <c r="M82" s="74"/>
      <c r="N82" s="58"/>
      <c r="O82" s="55" t="str">
        <f>IF(L82=9.63%,"R",IF(L82=0," ",IF(L82&lt;&gt;9.63%,"√")))</f>
        <v> </v>
      </c>
      <c r="P82" s="7"/>
    </row>
    <row r="83" spans="1:16" ht="12.75" customHeight="1">
      <c r="A83" s="7"/>
      <c r="B83" s="7"/>
      <c r="C83" s="7"/>
      <c r="D83" s="7" t="s">
        <v>53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</sheetData>
  <sheetProtection password="CC4C" sheet="1" objects="1" scenarios="1"/>
  <protectedRanges>
    <protectedRange sqref="L82:N82" name="Omr?de9"/>
    <protectedRange sqref="L78:N78" name="Omr?de7"/>
    <protectedRange sqref="L74:N74" name="Omr?de5"/>
    <protectedRange sqref="L70:N70" name="Omr?de3"/>
    <protectedRange sqref="H22:M66" name="Omr?de1"/>
    <protectedRange sqref="L68:N68" name="Omr?de2"/>
    <protectedRange sqref="L72:N72" name="Omr?de4"/>
    <protectedRange sqref="L76:N76" name="Omr?de6"/>
    <protectedRange sqref="L80:N80" name="Omr?de8"/>
  </protectedRanges>
  <mergeCells count="61">
    <mergeCell ref="D2:F2"/>
    <mergeCell ref="D4:F4"/>
    <mergeCell ref="D6:F6"/>
    <mergeCell ref="L74:N74"/>
    <mergeCell ref="D66:K66"/>
    <mergeCell ref="D38:D39"/>
    <mergeCell ref="E38:E39"/>
    <mergeCell ref="F38:F39"/>
    <mergeCell ref="G38:G39"/>
    <mergeCell ref="D26:D27"/>
    <mergeCell ref="I80:J80"/>
    <mergeCell ref="L72:N72"/>
    <mergeCell ref="L78:N78"/>
    <mergeCell ref="L80:N80"/>
    <mergeCell ref="E26:E27"/>
    <mergeCell ref="F26:F27"/>
    <mergeCell ref="D20:E20"/>
    <mergeCell ref="F20:G20"/>
    <mergeCell ref="L20:M20"/>
    <mergeCell ref="G26:G27"/>
    <mergeCell ref="I26:I27"/>
    <mergeCell ref="J26:J27"/>
    <mergeCell ref="K26:K27"/>
    <mergeCell ref="L26:L27"/>
    <mergeCell ref="M26:M27"/>
    <mergeCell ref="J20:K20"/>
    <mergeCell ref="H20:I20"/>
    <mergeCell ref="M38:M39"/>
    <mergeCell ref="I38:I39"/>
    <mergeCell ref="D30:D31"/>
    <mergeCell ref="E30:E31"/>
    <mergeCell ref="F30:F31"/>
    <mergeCell ref="G30:G31"/>
    <mergeCell ref="J38:J39"/>
    <mergeCell ref="K38:K39"/>
    <mergeCell ref="L38:L39"/>
    <mergeCell ref="M30:M31"/>
    <mergeCell ref="I30:I31"/>
    <mergeCell ref="J30:J31"/>
    <mergeCell ref="K30:K31"/>
    <mergeCell ref="L30:L31"/>
    <mergeCell ref="I68:J68"/>
    <mergeCell ref="L82:N82"/>
    <mergeCell ref="I70:J70"/>
    <mergeCell ref="I72:J72"/>
    <mergeCell ref="I74:J74"/>
    <mergeCell ref="I76:J76"/>
    <mergeCell ref="I78:J78"/>
    <mergeCell ref="L68:N68"/>
    <mergeCell ref="L70:N70"/>
    <mergeCell ref="L76:N76"/>
    <mergeCell ref="L2:N2"/>
    <mergeCell ref="D82:G82"/>
    <mergeCell ref="D80:G80"/>
    <mergeCell ref="D78:E78"/>
    <mergeCell ref="D76:E76"/>
    <mergeCell ref="D74:F74"/>
    <mergeCell ref="D72:E72"/>
    <mergeCell ref="D70:E70"/>
    <mergeCell ref="D68:E68"/>
    <mergeCell ref="I82:J82"/>
  </mergeCells>
  <printOptions gridLines="1"/>
  <pageMargins left="0.5905511811023623" right="0.1968503937007874" top="0.3937007874015748" bottom="0.1968503937007874" header="0.5118110236220472" footer="0.5118110236220472"/>
  <pageSetup cellComments="asDisplayed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9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7.7109375" style="0" customWidth="1"/>
    <col min="3" max="3" width="16.7109375" style="0" customWidth="1"/>
    <col min="4" max="5" width="10.7109375" style="0" customWidth="1"/>
    <col min="6" max="11" width="9.7109375" style="0" customWidth="1"/>
    <col min="12" max="12" width="3.7109375" style="0" customWidth="1"/>
  </cols>
  <sheetData>
    <row r="1" spans="1:12" ht="19.5" customHeight="1" thickBot="1">
      <c r="A1" s="7"/>
      <c r="B1" s="1" t="s">
        <v>53</v>
      </c>
      <c r="C1" s="1"/>
      <c r="D1" s="10"/>
      <c r="E1" s="11"/>
      <c r="F1" s="1"/>
      <c r="G1" s="1"/>
      <c r="H1" s="1"/>
      <c r="I1" s="1"/>
      <c r="J1" s="1"/>
      <c r="K1" s="8"/>
      <c r="L1" s="8"/>
    </row>
    <row r="2" spans="1:12" ht="19.5" customHeight="1" thickBot="1">
      <c r="A2" s="7"/>
      <c r="C2" s="94" t="s">
        <v>43</v>
      </c>
      <c r="D2" s="94"/>
      <c r="E2" s="94"/>
      <c r="F2" s="7"/>
      <c r="G2" s="7"/>
      <c r="H2" s="7"/>
      <c r="I2" s="7"/>
      <c r="J2" s="67" t="s">
        <v>82</v>
      </c>
      <c r="K2" s="69"/>
      <c r="L2" s="12"/>
    </row>
    <row r="3" spans="1:12" ht="19.5" customHeight="1">
      <c r="A3" s="7"/>
      <c r="C3" s="14"/>
      <c r="D3" s="14"/>
      <c r="E3" s="12"/>
      <c r="F3" s="7"/>
      <c r="G3" s="7"/>
      <c r="H3" s="12"/>
      <c r="I3" s="12"/>
      <c r="J3" s="13"/>
      <c r="K3" s="12"/>
      <c r="L3" s="12"/>
    </row>
    <row r="4" spans="1:12" ht="19.5" customHeight="1">
      <c r="A4" s="7"/>
      <c r="C4" s="94" t="s">
        <v>91</v>
      </c>
      <c r="D4" s="94"/>
      <c r="E4" s="94"/>
      <c r="F4" s="7"/>
      <c r="G4" s="7"/>
      <c r="H4" s="12"/>
      <c r="I4" s="12"/>
      <c r="J4" s="13"/>
      <c r="K4" s="12"/>
      <c r="L4" s="12"/>
    </row>
    <row r="5" spans="1:12" ht="19.5" customHeight="1">
      <c r="A5" s="7"/>
      <c r="C5" s="12"/>
      <c r="D5" s="14"/>
      <c r="E5" s="13"/>
      <c r="F5" s="14"/>
      <c r="G5" s="12"/>
      <c r="H5" s="12"/>
      <c r="I5" s="12"/>
      <c r="J5" s="13"/>
      <c r="K5" s="12"/>
      <c r="L5" s="12"/>
    </row>
    <row r="6" spans="1:12" ht="19.5" customHeight="1">
      <c r="A6" s="7"/>
      <c r="C6" s="12"/>
      <c r="D6" s="14"/>
      <c r="E6" s="13"/>
      <c r="F6" s="14"/>
      <c r="G6" s="12"/>
      <c r="H6" s="12"/>
      <c r="I6" s="12"/>
      <c r="J6" s="13"/>
      <c r="K6" s="12"/>
      <c r="L6" s="12"/>
    </row>
    <row r="7" spans="1:12" ht="19.5" customHeight="1">
      <c r="A7" s="7"/>
      <c r="C7" s="95" t="s">
        <v>54</v>
      </c>
      <c r="D7" s="95"/>
      <c r="E7" s="95"/>
      <c r="F7" s="7"/>
      <c r="G7" s="7"/>
      <c r="H7" s="7"/>
      <c r="I7" s="7"/>
      <c r="J7" s="7"/>
      <c r="K7" s="7"/>
      <c r="L7" s="7"/>
    </row>
    <row r="8" spans="1:12" ht="19.5" customHeight="1">
      <c r="A8" s="7"/>
      <c r="B8" s="11"/>
      <c r="C8" s="11"/>
      <c r="D8" s="11"/>
      <c r="E8" s="11"/>
      <c r="F8" s="7"/>
      <c r="G8" s="7"/>
      <c r="H8" s="7"/>
      <c r="I8" s="7"/>
      <c r="J8" s="7"/>
      <c r="K8" s="7"/>
      <c r="L8" s="7"/>
    </row>
    <row r="9" spans="2:12" ht="19.5" customHeight="1">
      <c r="B9" s="32" t="s">
        <v>84</v>
      </c>
      <c r="C9" s="11"/>
      <c r="D9" s="11"/>
      <c r="E9" s="11"/>
      <c r="F9" s="7"/>
      <c r="G9" s="7"/>
      <c r="H9" s="7"/>
      <c r="I9" s="7"/>
      <c r="J9" s="7"/>
      <c r="K9" s="7"/>
      <c r="L9" s="7"/>
    </row>
    <row r="10" spans="2:12" ht="19.5" customHeight="1">
      <c r="B10" s="15" t="s">
        <v>50</v>
      </c>
      <c r="C10" s="70" t="s">
        <v>85</v>
      </c>
      <c r="D10" s="70"/>
      <c r="E10" s="70"/>
      <c r="F10" s="70"/>
      <c r="G10" s="70"/>
      <c r="H10" s="70"/>
      <c r="I10" s="70"/>
      <c r="J10" s="70"/>
      <c r="K10" s="1"/>
      <c r="L10" s="1"/>
    </row>
    <row r="11" spans="2:12" ht="19.5" customHeight="1">
      <c r="B11" s="15"/>
      <c r="C11" s="70" t="s">
        <v>86</v>
      </c>
      <c r="D11" s="70"/>
      <c r="E11" s="70"/>
      <c r="F11" s="70"/>
      <c r="G11" s="70"/>
      <c r="H11" s="70"/>
      <c r="I11" s="70"/>
      <c r="J11" s="70"/>
      <c r="K11" s="1"/>
      <c r="L11" s="1"/>
    </row>
    <row r="12" spans="2:12" ht="15" customHeight="1">
      <c r="B12" s="15"/>
      <c r="C12" s="32"/>
      <c r="D12" s="32"/>
      <c r="E12" s="32"/>
      <c r="F12" s="32"/>
      <c r="G12" s="32"/>
      <c r="H12" s="32"/>
      <c r="I12" s="32"/>
      <c r="J12" s="32"/>
      <c r="K12" s="1"/>
      <c r="L12" s="1"/>
    </row>
    <row r="13" spans="2:12" ht="19.5" customHeight="1">
      <c r="B13" s="15" t="s">
        <v>50</v>
      </c>
      <c r="C13" s="70" t="s">
        <v>87</v>
      </c>
      <c r="D13" s="70"/>
      <c r="E13" s="70"/>
      <c r="F13" s="70"/>
      <c r="G13" s="70"/>
      <c r="H13" s="70"/>
      <c r="I13" s="70"/>
      <c r="J13" s="70"/>
      <c r="K13" s="1"/>
      <c r="L13" s="1"/>
    </row>
    <row r="14" spans="2:12" ht="19.5" customHeight="1">
      <c r="B14" s="15"/>
      <c r="C14" s="70" t="s">
        <v>90</v>
      </c>
      <c r="D14" s="70"/>
      <c r="E14" s="70"/>
      <c r="F14" s="70"/>
      <c r="G14" s="70"/>
      <c r="H14" s="70"/>
      <c r="I14" s="70"/>
      <c r="J14" s="70"/>
      <c r="K14" s="1"/>
      <c r="L14" s="1"/>
    </row>
    <row r="15" spans="2:12" ht="15" customHeight="1">
      <c r="B15" s="15"/>
      <c r="C15" s="32"/>
      <c r="D15" s="32"/>
      <c r="E15" s="32"/>
      <c r="F15" s="32"/>
      <c r="G15" s="32"/>
      <c r="H15" s="32"/>
      <c r="I15" s="32"/>
      <c r="J15" s="32"/>
      <c r="K15" s="1"/>
      <c r="L15" s="1"/>
    </row>
    <row r="16" spans="2:12" ht="19.5" customHeight="1">
      <c r="B16" s="15" t="s">
        <v>50</v>
      </c>
      <c r="C16" s="70" t="s">
        <v>51</v>
      </c>
      <c r="D16" s="70"/>
      <c r="E16" s="70"/>
      <c r="F16" s="70"/>
      <c r="G16" s="70"/>
      <c r="H16" s="70"/>
      <c r="I16" s="70"/>
      <c r="J16" s="70"/>
      <c r="K16" s="1"/>
      <c r="L16" s="1"/>
    </row>
    <row r="17" spans="2:12" ht="15" customHeight="1">
      <c r="B17" s="15"/>
      <c r="C17" s="32"/>
      <c r="D17" s="32"/>
      <c r="E17" s="32"/>
      <c r="F17" s="32"/>
      <c r="G17" s="32"/>
      <c r="H17" s="32"/>
      <c r="I17" s="32"/>
      <c r="J17" s="32"/>
      <c r="K17" s="1"/>
      <c r="L17" s="1"/>
    </row>
    <row r="18" spans="2:12" ht="19.5" customHeight="1">
      <c r="B18" s="15" t="s">
        <v>50</v>
      </c>
      <c r="C18" s="70" t="s">
        <v>57</v>
      </c>
      <c r="D18" s="70"/>
      <c r="E18" s="70"/>
      <c r="F18" s="70"/>
      <c r="G18" s="70"/>
      <c r="H18" s="70"/>
      <c r="I18" s="70"/>
      <c r="J18" s="70"/>
      <c r="K18" s="1"/>
      <c r="L18" s="1"/>
    </row>
    <row r="19" spans="2:12" ht="15" customHeight="1">
      <c r="B19" s="15"/>
      <c r="C19" s="32"/>
      <c r="D19" s="32"/>
      <c r="E19" s="32"/>
      <c r="F19" s="32"/>
      <c r="G19" s="32"/>
      <c r="H19" s="32"/>
      <c r="I19" s="32"/>
      <c r="J19" s="32"/>
      <c r="K19" s="1"/>
      <c r="L19" s="1"/>
    </row>
    <row r="20" spans="2:12" ht="19.5" customHeight="1">
      <c r="B20" s="15" t="s">
        <v>50</v>
      </c>
      <c r="C20" s="70" t="s">
        <v>88</v>
      </c>
      <c r="D20" s="70"/>
      <c r="E20" s="70"/>
      <c r="F20" s="70"/>
      <c r="G20" s="70"/>
      <c r="H20" s="70"/>
      <c r="I20" s="70"/>
      <c r="J20" s="70"/>
      <c r="K20" s="1"/>
      <c r="L20" s="1"/>
    </row>
    <row r="21" spans="2:12" ht="19.5" customHeight="1">
      <c r="B21" s="15"/>
      <c r="C21" s="70" t="s">
        <v>89</v>
      </c>
      <c r="D21" s="70"/>
      <c r="E21" s="70"/>
      <c r="F21" s="70"/>
      <c r="G21" s="70"/>
      <c r="H21" s="70"/>
      <c r="I21" s="70"/>
      <c r="J21" s="70"/>
      <c r="K21" s="1"/>
      <c r="L21" s="1"/>
    </row>
    <row r="22" spans="2:12" ht="15" customHeight="1">
      <c r="B22" s="15"/>
      <c r="C22" s="32"/>
      <c r="D22" s="32"/>
      <c r="E22" s="32"/>
      <c r="F22" s="32"/>
      <c r="G22" s="32"/>
      <c r="H22" s="32"/>
      <c r="I22" s="32"/>
      <c r="J22" s="32"/>
      <c r="K22" s="1"/>
      <c r="L22" s="1"/>
    </row>
    <row r="23" spans="2:12" ht="19.5" customHeight="1">
      <c r="B23" s="15" t="s">
        <v>50</v>
      </c>
      <c r="C23" s="70" t="s">
        <v>59</v>
      </c>
      <c r="D23" s="70"/>
      <c r="E23" s="70"/>
      <c r="F23" s="70"/>
      <c r="G23" s="70"/>
      <c r="H23" s="70"/>
      <c r="I23" s="70"/>
      <c r="J23" s="70"/>
      <c r="K23" s="1"/>
      <c r="L23" s="1"/>
    </row>
    <row r="24" spans="2:12" ht="15" customHeight="1">
      <c r="B24" s="15"/>
      <c r="C24" s="32"/>
      <c r="D24" s="32"/>
      <c r="E24" s="32"/>
      <c r="F24" s="32"/>
      <c r="G24" s="32"/>
      <c r="H24" s="32"/>
      <c r="I24" s="32"/>
      <c r="J24" s="32"/>
      <c r="K24" s="1"/>
      <c r="L24" s="1"/>
    </row>
    <row r="25" spans="2:12" ht="19.5" customHeight="1">
      <c r="B25" s="15" t="s">
        <v>50</v>
      </c>
      <c r="C25" s="70" t="s">
        <v>60</v>
      </c>
      <c r="D25" s="70"/>
      <c r="E25" s="70"/>
      <c r="F25" s="70"/>
      <c r="G25" s="70"/>
      <c r="H25" s="70"/>
      <c r="I25" s="70"/>
      <c r="J25" s="70"/>
      <c r="K25" s="1"/>
      <c r="L25" s="1" t="s">
        <v>53</v>
      </c>
    </row>
    <row r="26" spans="2:12" ht="15" customHeight="1">
      <c r="B26" s="15"/>
      <c r="C26" s="32"/>
      <c r="D26" s="32"/>
      <c r="E26" s="32"/>
      <c r="F26" s="32"/>
      <c r="G26" s="32"/>
      <c r="H26" s="32"/>
      <c r="I26" s="32"/>
      <c r="J26" s="32"/>
      <c r="K26" s="1"/>
      <c r="L26" s="1"/>
    </row>
    <row r="27" spans="2:12" ht="19.5" customHeight="1">
      <c r="B27" s="15" t="s">
        <v>50</v>
      </c>
      <c r="C27" s="70" t="s">
        <v>61</v>
      </c>
      <c r="D27" s="70"/>
      <c r="E27" s="70"/>
      <c r="F27" s="70"/>
      <c r="G27" s="70"/>
      <c r="H27" s="70"/>
      <c r="I27" s="70"/>
      <c r="J27" s="70"/>
      <c r="K27" s="1"/>
      <c r="L27" s="1"/>
    </row>
    <row r="28" spans="2:12" ht="15" customHeight="1">
      <c r="B28" s="15"/>
      <c r="C28" s="32"/>
      <c r="D28" s="32"/>
      <c r="E28" s="32"/>
      <c r="F28" s="32"/>
      <c r="G28" s="32"/>
      <c r="H28" s="32"/>
      <c r="I28" s="32"/>
      <c r="J28" s="32"/>
      <c r="K28" s="1"/>
      <c r="L28" s="1"/>
    </row>
    <row r="29" spans="2:12" ht="19.5" customHeight="1">
      <c r="B29" s="15" t="s">
        <v>50</v>
      </c>
      <c r="C29" s="70" t="s">
        <v>62</v>
      </c>
      <c r="D29" s="70"/>
      <c r="E29" s="70"/>
      <c r="F29" s="70"/>
      <c r="G29" s="70"/>
      <c r="H29" s="70"/>
      <c r="I29" s="70"/>
      <c r="J29" s="70"/>
      <c r="K29" s="1"/>
      <c r="L29" s="1"/>
    </row>
    <row r="30" spans="2:12" ht="15" customHeight="1">
      <c r="B30" s="15"/>
      <c r="C30" s="32"/>
      <c r="D30" s="32"/>
      <c r="E30" s="32"/>
      <c r="F30" s="32"/>
      <c r="G30" s="32"/>
      <c r="H30" s="32"/>
      <c r="I30" s="32"/>
      <c r="J30" s="32"/>
      <c r="K30" s="1"/>
      <c r="L30" s="1"/>
    </row>
    <row r="31" spans="2:12" ht="19.5" customHeight="1">
      <c r="B31" s="15" t="s">
        <v>50</v>
      </c>
      <c r="C31" s="70" t="s">
        <v>52</v>
      </c>
      <c r="D31" s="70"/>
      <c r="E31" s="70"/>
      <c r="F31" s="70"/>
      <c r="G31" s="70"/>
      <c r="H31" s="70"/>
      <c r="I31" s="70"/>
      <c r="J31" s="70"/>
      <c r="K31" s="1"/>
      <c r="L31" s="1"/>
    </row>
    <row r="32" spans="1:12" ht="15" customHeight="1">
      <c r="A32" s="15"/>
      <c r="B32" s="1"/>
      <c r="C32" s="7"/>
      <c r="D32" s="1"/>
      <c r="E32" s="1"/>
      <c r="F32" s="1"/>
      <c r="G32" s="1"/>
      <c r="H32" s="1"/>
      <c r="I32" s="1"/>
      <c r="J32" s="1"/>
      <c r="K32" s="1"/>
      <c r="L32" s="1"/>
    </row>
    <row r="33" spans="1:12" ht="12.7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spans="1:12" ht="12.7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1:12" ht="12.7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1:12" ht="12.7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1:12" ht="12.7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</row>
    <row r="38" spans="1:12" ht="12.7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1:12" ht="12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0" spans="1:12" ht="12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1:12" ht="12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1:12" ht="12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1:12" ht="12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44" spans="1:12" ht="12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</row>
    <row r="45" spans="1:12" ht="12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spans="1:12" ht="12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</row>
    <row r="47" spans="1:12" ht="12.7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</row>
    <row r="48" spans="1:12" ht="12.7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1:12" ht="12.7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</row>
    <row r="50" spans="1:12" ht="12.7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</row>
    <row r="51" spans="1:12" ht="12.7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1:12" ht="12.7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</row>
    <row r="53" spans="1:12" ht="12.7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</row>
    <row r="54" spans="1:12" ht="12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</row>
    <row r="55" spans="1:12" ht="12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</row>
    <row r="56" spans="1:12" ht="12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</row>
    <row r="57" spans="1:12" ht="12.7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</row>
    <row r="58" spans="1:12" ht="12.7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</row>
    <row r="59" spans="1:12" ht="12.75" customHeight="1">
      <c r="A59" s="15"/>
      <c r="B59" s="1"/>
      <c r="C59" s="7"/>
      <c r="D59" s="1"/>
      <c r="E59" s="1"/>
      <c r="F59" s="1"/>
      <c r="G59" s="1"/>
      <c r="H59" s="1"/>
      <c r="I59" s="1"/>
      <c r="J59" s="1"/>
      <c r="K59" s="1"/>
      <c r="L59" s="1"/>
    </row>
    <row r="60" spans="1:12" ht="19.5" customHeight="1" thickBot="1">
      <c r="A60" s="15"/>
      <c r="B60" s="1"/>
      <c r="C60" s="7"/>
      <c r="D60" s="1"/>
      <c r="E60" s="1"/>
      <c r="F60" s="1"/>
      <c r="G60" s="1"/>
      <c r="H60" s="1"/>
      <c r="I60" s="1"/>
      <c r="J60" s="1"/>
      <c r="K60" s="1"/>
      <c r="L60" s="1"/>
    </row>
    <row r="61" spans="1:12" s="57" customFormat="1" ht="19.5" customHeight="1" thickBot="1">
      <c r="A61" s="56"/>
      <c r="B61" s="12"/>
      <c r="C61" s="94" t="s">
        <v>53</v>
      </c>
      <c r="D61" s="94"/>
      <c r="E61" s="94"/>
      <c r="F61" s="12"/>
      <c r="G61" s="12"/>
      <c r="H61" s="12"/>
      <c r="I61" s="12"/>
      <c r="J61" s="67" t="s">
        <v>82</v>
      </c>
      <c r="K61" s="69"/>
      <c r="L61" s="12"/>
    </row>
    <row r="62" spans="1:12" ht="12.75" customHeight="1" thickBot="1">
      <c r="A62" s="7"/>
      <c r="B62" s="7"/>
      <c r="C62" s="7"/>
      <c r="D62" s="23"/>
      <c r="E62" s="23"/>
      <c r="F62" s="23"/>
      <c r="G62" s="23"/>
      <c r="H62" s="23"/>
      <c r="I62" s="23"/>
      <c r="J62" s="23"/>
      <c r="K62" s="23"/>
      <c r="L62" s="22"/>
    </row>
    <row r="63" spans="1:12" ht="19.5" customHeight="1" thickBot="1">
      <c r="A63" s="7"/>
      <c r="B63" s="92" t="s">
        <v>0</v>
      </c>
      <c r="C63" s="93"/>
      <c r="D63" s="90" t="s">
        <v>1</v>
      </c>
      <c r="E63" s="91"/>
      <c r="F63" s="90" t="s">
        <v>2</v>
      </c>
      <c r="G63" s="91"/>
      <c r="H63" s="90" t="s">
        <v>3</v>
      </c>
      <c r="I63" s="91"/>
      <c r="J63" s="90" t="s">
        <v>4</v>
      </c>
      <c r="K63" s="91"/>
      <c r="L63" s="42"/>
    </row>
    <row r="64" spans="1:12" ht="19.5" customHeight="1" thickBot="1">
      <c r="A64" s="7"/>
      <c r="B64" s="61" t="s">
        <v>63</v>
      </c>
      <c r="C64" s="62" t="s">
        <v>6</v>
      </c>
      <c r="D64" s="63" t="s">
        <v>69</v>
      </c>
      <c r="E64" s="62" t="s">
        <v>70</v>
      </c>
      <c r="F64" s="63" t="s">
        <v>69</v>
      </c>
      <c r="G64" s="62" t="s">
        <v>70</v>
      </c>
      <c r="H64" s="63" t="s">
        <v>69</v>
      </c>
      <c r="I64" s="62" t="s">
        <v>70</v>
      </c>
      <c r="J64" s="63" t="s">
        <v>69</v>
      </c>
      <c r="K64" s="62" t="s">
        <v>70</v>
      </c>
      <c r="L64" s="42"/>
    </row>
    <row r="65" spans="1:12" ht="18.75" customHeight="1" thickBot="1">
      <c r="A65" s="7"/>
      <c r="B65" s="33">
        <v>1220</v>
      </c>
      <c r="C65" s="34" t="s">
        <v>7</v>
      </c>
      <c r="D65" s="35">
        <v>220000</v>
      </c>
      <c r="E65" s="35"/>
      <c r="F65" s="35"/>
      <c r="G65" s="35"/>
      <c r="H65" s="35"/>
      <c r="I65" s="35"/>
      <c r="J65" s="35"/>
      <c r="K65" s="35"/>
      <c r="L65" s="43"/>
    </row>
    <row r="66" spans="1:12" ht="18.75" customHeight="1" thickBot="1">
      <c r="A66" s="7"/>
      <c r="B66" s="33">
        <v>1240</v>
      </c>
      <c r="C66" s="34" t="s">
        <v>8</v>
      </c>
      <c r="D66" s="35">
        <v>280000</v>
      </c>
      <c r="E66" s="35"/>
      <c r="F66" s="35"/>
      <c r="G66" s="35"/>
      <c r="H66" s="35"/>
      <c r="I66" s="35"/>
      <c r="J66" s="35"/>
      <c r="K66" s="35"/>
      <c r="L66" s="43"/>
    </row>
    <row r="67" spans="1:12" ht="18.75" customHeight="1" thickBot="1">
      <c r="A67" s="7"/>
      <c r="B67" s="33">
        <v>1400</v>
      </c>
      <c r="C67" s="34" t="s">
        <v>9</v>
      </c>
      <c r="D67" s="35">
        <v>1212088</v>
      </c>
      <c r="E67" s="35"/>
      <c r="F67" s="35"/>
      <c r="G67" s="35"/>
      <c r="H67" s="35"/>
      <c r="I67" s="35"/>
      <c r="J67" s="35"/>
      <c r="K67" s="35"/>
      <c r="L67" s="43"/>
    </row>
    <row r="68" spans="1:12" ht="18.75" customHeight="1" thickBot="1">
      <c r="A68" s="7"/>
      <c r="B68" s="33">
        <v>1510</v>
      </c>
      <c r="C68" s="34" t="s">
        <v>10</v>
      </c>
      <c r="D68" s="35">
        <v>1008316</v>
      </c>
      <c r="E68" s="35"/>
      <c r="F68" s="35"/>
      <c r="G68" s="35"/>
      <c r="H68" s="35"/>
      <c r="I68" s="35"/>
      <c r="J68" s="35"/>
      <c r="K68" s="35"/>
      <c r="L68" s="43"/>
    </row>
    <row r="69" spans="1:12" ht="18.75" customHeight="1">
      <c r="A69" s="7"/>
      <c r="B69" s="97">
        <v>1700</v>
      </c>
      <c r="C69" s="99" t="s">
        <v>11</v>
      </c>
      <c r="D69" s="101"/>
      <c r="E69" s="101"/>
      <c r="F69" s="36"/>
      <c r="G69" s="101"/>
      <c r="H69" s="101"/>
      <c r="I69" s="101"/>
      <c r="J69" s="101"/>
      <c r="K69" s="101"/>
      <c r="L69" s="43"/>
    </row>
    <row r="70" spans="1:12" ht="18.75" customHeight="1" thickBot="1">
      <c r="A70" s="7"/>
      <c r="B70" s="98"/>
      <c r="C70" s="100"/>
      <c r="D70" s="102"/>
      <c r="E70" s="102"/>
      <c r="F70" s="35"/>
      <c r="G70" s="102"/>
      <c r="H70" s="102"/>
      <c r="I70" s="102"/>
      <c r="J70" s="102"/>
      <c r="K70" s="102"/>
      <c r="L70" s="43"/>
    </row>
    <row r="71" spans="1:12" ht="18.75" customHeight="1" thickBot="1">
      <c r="A71" s="7"/>
      <c r="B71" s="33">
        <v>1910</v>
      </c>
      <c r="C71" s="37" t="s">
        <v>12</v>
      </c>
      <c r="D71" s="35">
        <v>3608</v>
      </c>
      <c r="E71" s="35"/>
      <c r="F71" s="35"/>
      <c r="G71" s="35"/>
      <c r="H71" s="35"/>
      <c r="I71" s="35"/>
      <c r="J71" s="35"/>
      <c r="K71" s="35"/>
      <c r="L71" s="43"/>
    </row>
    <row r="72" spans="1:12" ht="18.75" customHeight="1" thickBot="1">
      <c r="A72" s="7"/>
      <c r="B72" s="38">
        <v>1920</v>
      </c>
      <c r="C72" s="34" t="s">
        <v>13</v>
      </c>
      <c r="D72" s="35">
        <v>91712</v>
      </c>
      <c r="E72" s="35"/>
      <c r="F72" s="35"/>
      <c r="G72" s="35"/>
      <c r="H72" s="35"/>
      <c r="I72" s="35"/>
      <c r="J72" s="35"/>
      <c r="K72" s="35"/>
      <c r="L72" s="43"/>
    </row>
    <row r="73" spans="1:12" ht="18.75" customHeight="1">
      <c r="A73" s="7"/>
      <c r="B73" s="97">
        <v>1930</v>
      </c>
      <c r="C73" s="99" t="s">
        <v>14</v>
      </c>
      <c r="D73" s="101">
        <v>240004</v>
      </c>
      <c r="E73" s="101"/>
      <c r="F73" s="36"/>
      <c r="G73" s="101"/>
      <c r="H73" s="101"/>
      <c r="I73" s="101"/>
      <c r="J73" s="101"/>
      <c r="K73" s="101"/>
      <c r="L73" s="43"/>
    </row>
    <row r="74" spans="1:12" ht="18.75" customHeight="1" thickBot="1">
      <c r="A74" s="7"/>
      <c r="B74" s="98"/>
      <c r="C74" s="100"/>
      <c r="D74" s="102"/>
      <c r="E74" s="102"/>
      <c r="F74" s="35"/>
      <c r="G74" s="102"/>
      <c r="H74" s="102"/>
      <c r="I74" s="102"/>
      <c r="J74" s="102"/>
      <c r="K74" s="102"/>
      <c r="L74" s="43"/>
    </row>
    <row r="75" spans="1:12" ht="18.75" customHeight="1" thickBot="1">
      <c r="A75" s="7"/>
      <c r="B75" s="33">
        <v>2081</v>
      </c>
      <c r="C75" s="34" t="s">
        <v>15</v>
      </c>
      <c r="D75" s="35"/>
      <c r="E75" s="35">
        <v>500000</v>
      </c>
      <c r="F75" s="35"/>
      <c r="G75" s="35"/>
      <c r="H75" s="35"/>
      <c r="I75" s="35"/>
      <c r="J75" s="35"/>
      <c r="K75" s="35"/>
      <c r="L75" s="43"/>
    </row>
    <row r="76" spans="1:12" ht="18.75" customHeight="1" thickBot="1">
      <c r="A76" s="7"/>
      <c r="B76" s="33">
        <v>2086</v>
      </c>
      <c r="C76" s="34" t="s">
        <v>16</v>
      </c>
      <c r="D76" s="35"/>
      <c r="E76" s="35">
        <v>95000</v>
      </c>
      <c r="F76" s="35"/>
      <c r="G76" s="35"/>
      <c r="H76" s="35"/>
      <c r="I76" s="35"/>
      <c r="J76" s="35"/>
      <c r="K76" s="35"/>
      <c r="L76" s="43"/>
    </row>
    <row r="77" spans="1:12" ht="18.75" customHeight="1" thickBot="1">
      <c r="A77" s="7"/>
      <c r="B77" s="33">
        <v>2091</v>
      </c>
      <c r="C77" s="34" t="s">
        <v>17</v>
      </c>
      <c r="D77" s="35"/>
      <c r="E77" s="35">
        <v>377707</v>
      </c>
      <c r="F77" s="35"/>
      <c r="G77" s="35"/>
      <c r="H77" s="35"/>
      <c r="I77" s="35"/>
      <c r="J77" s="35"/>
      <c r="K77" s="35"/>
      <c r="L77" s="43"/>
    </row>
    <row r="78" spans="1:12" ht="18.75" customHeight="1" thickBot="1">
      <c r="A78" s="7"/>
      <c r="B78" s="33">
        <v>2099</v>
      </c>
      <c r="C78" s="34" t="s">
        <v>18</v>
      </c>
      <c r="D78" s="35"/>
      <c r="E78" s="35"/>
      <c r="F78" s="35"/>
      <c r="G78" s="35"/>
      <c r="H78" s="35"/>
      <c r="I78" s="35"/>
      <c r="J78" s="35"/>
      <c r="K78" s="35"/>
      <c r="L78" s="43"/>
    </row>
    <row r="79" spans="1:12" ht="18.75" customHeight="1" thickBot="1">
      <c r="A79" s="7"/>
      <c r="B79" s="33">
        <v>2350</v>
      </c>
      <c r="C79" s="34" t="s">
        <v>19</v>
      </c>
      <c r="D79" s="35"/>
      <c r="E79" s="35">
        <v>540000</v>
      </c>
      <c r="F79" s="35"/>
      <c r="G79" s="35"/>
      <c r="H79" s="35"/>
      <c r="I79" s="35"/>
      <c r="J79" s="35"/>
      <c r="K79" s="35"/>
      <c r="L79" s="43"/>
    </row>
    <row r="80" spans="1:12" ht="18.75" customHeight="1" thickBot="1">
      <c r="A80" s="7"/>
      <c r="B80" s="33">
        <v>2440</v>
      </c>
      <c r="C80" s="34" t="s">
        <v>20</v>
      </c>
      <c r="D80" s="35"/>
      <c r="E80" s="35">
        <v>803465</v>
      </c>
      <c r="F80" s="35"/>
      <c r="G80" s="35"/>
      <c r="H80" s="35"/>
      <c r="I80" s="35"/>
      <c r="J80" s="35"/>
      <c r="K80" s="35"/>
      <c r="L80" s="43"/>
    </row>
    <row r="81" spans="1:12" ht="18.75" customHeight="1">
      <c r="A81" s="7"/>
      <c r="B81" s="97">
        <v>2610</v>
      </c>
      <c r="C81" s="99" t="s">
        <v>21</v>
      </c>
      <c r="D81" s="101"/>
      <c r="E81" s="101">
        <v>399089</v>
      </c>
      <c r="F81" s="36"/>
      <c r="G81" s="101"/>
      <c r="H81" s="101"/>
      <c r="I81" s="101"/>
      <c r="J81" s="101"/>
      <c r="K81" s="101"/>
      <c r="L81" s="43"/>
    </row>
    <row r="82" spans="1:12" ht="18.75" customHeight="1" thickBot="1">
      <c r="A82" s="7"/>
      <c r="B82" s="98"/>
      <c r="C82" s="100"/>
      <c r="D82" s="102"/>
      <c r="E82" s="102"/>
      <c r="F82" s="35"/>
      <c r="G82" s="102"/>
      <c r="H82" s="102"/>
      <c r="I82" s="102"/>
      <c r="J82" s="102"/>
      <c r="K82" s="102"/>
      <c r="L82" s="43"/>
    </row>
    <row r="83" spans="1:12" ht="18.75" customHeight="1" thickBot="1">
      <c r="A83" s="7"/>
      <c r="B83" s="33">
        <v>2640</v>
      </c>
      <c r="C83" s="34" t="s">
        <v>22</v>
      </c>
      <c r="D83" s="35">
        <v>202073</v>
      </c>
      <c r="E83" s="35"/>
      <c r="F83" s="35"/>
      <c r="G83" s="35"/>
      <c r="H83" s="35"/>
      <c r="I83" s="35"/>
      <c r="J83" s="35"/>
      <c r="K83" s="35"/>
      <c r="L83" s="43"/>
    </row>
    <row r="84" spans="1:12" ht="18.75" customHeight="1" thickBot="1">
      <c r="A84" s="7"/>
      <c r="B84" s="33">
        <v>2650</v>
      </c>
      <c r="C84" s="34" t="s">
        <v>23</v>
      </c>
      <c r="D84" s="35"/>
      <c r="E84" s="35"/>
      <c r="F84" s="35"/>
      <c r="G84" s="35"/>
      <c r="H84" s="35"/>
      <c r="I84" s="35"/>
      <c r="J84" s="35"/>
      <c r="K84" s="35"/>
      <c r="L84" s="43"/>
    </row>
    <row r="85" spans="1:12" ht="18.75" customHeight="1" thickBot="1">
      <c r="A85" s="7"/>
      <c r="B85" s="33">
        <v>2710</v>
      </c>
      <c r="C85" s="34" t="s">
        <v>24</v>
      </c>
      <c r="D85" s="35"/>
      <c r="E85" s="35">
        <v>43711</v>
      </c>
      <c r="F85" s="35"/>
      <c r="G85" s="35"/>
      <c r="H85" s="35"/>
      <c r="I85" s="35"/>
      <c r="J85" s="35"/>
      <c r="K85" s="35"/>
      <c r="L85" s="43"/>
    </row>
    <row r="86" spans="1:12" ht="18.75" customHeight="1" thickBot="1">
      <c r="A86" s="7"/>
      <c r="B86" s="33">
        <v>2900</v>
      </c>
      <c r="C86" s="34" t="s">
        <v>25</v>
      </c>
      <c r="D86" s="35"/>
      <c r="E86" s="35"/>
      <c r="F86" s="35"/>
      <c r="G86" s="35"/>
      <c r="H86" s="35"/>
      <c r="I86" s="35"/>
      <c r="J86" s="35"/>
      <c r="K86" s="35"/>
      <c r="L86" s="43"/>
    </row>
    <row r="87" spans="1:12" ht="18.75" customHeight="1" thickBot="1">
      <c r="A87" s="7"/>
      <c r="B87" s="39">
        <v>2940</v>
      </c>
      <c r="C87" s="34" t="s">
        <v>65</v>
      </c>
      <c r="D87" s="40"/>
      <c r="E87" s="40">
        <v>55768</v>
      </c>
      <c r="F87" s="40"/>
      <c r="G87" s="40"/>
      <c r="H87" s="40"/>
      <c r="I87" s="40"/>
      <c r="J87" s="40"/>
      <c r="K87" s="40"/>
      <c r="L87" s="44"/>
    </row>
    <row r="88" spans="1:12" ht="18.75" customHeight="1" thickBot="1">
      <c r="A88" s="7"/>
      <c r="B88" s="33">
        <v>3010</v>
      </c>
      <c r="C88" s="34" t="s">
        <v>26</v>
      </c>
      <c r="D88" s="35"/>
      <c r="E88" s="35">
        <v>8906180</v>
      </c>
      <c r="F88" s="35"/>
      <c r="G88" s="35"/>
      <c r="H88" s="35"/>
      <c r="I88" s="35"/>
      <c r="J88" s="35"/>
      <c r="K88" s="35"/>
      <c r="L88" s="43"/>
    </row>
    <row r="89" spans="1:12" ht="18.75" customHeight="1" thickBot="1">
      <c r="A89" s="7"/>
      <c r="B89" s="33">
        <v>3960</v>
      </c>
      <c r="C89" s="34" t="s">
        <v>27</v>
      </c>
      <c r="D89" s="35"/>
      <c r="E89" s="35"/>
      <c r="F89" s="35"/>
      <c r="G89" s="35"/>
      <c r="H89" s="35"/>
      <c r="I89" s="35"/>
      <c r="J89" s="35"/>
      <c r="K89" s="35"/>
      <c r="L89" s="43"/>
    </row>
    <row r="90" spans="1:12" ht="18.75" customHeight="1" thickBot="1">
      <c r="A90" s="7"/>
      <c r="B90" s="33">
        <v>4010</v>
      </c>
      <c r="C90" s="34" t="s">
        <v>28</v>
      </c>
      <c r="D90" s="35">
        <v>3998121</v>
      </c>
      <c r="E90" s="35"/>
      <c r="F90" s="35"/>
      <c r="G90" s="35"/>
      <c r="H90" s="35"/>
      <c r="I90" s="35"/>
      <c r="J90" s="35"/>
      <c r="K90" s="35"/>
      <c r="L90" s="43"/>
    </row>
    <row r="91" spans="1:12" ht="18.75" customHeight="1" thickBot="1">
      <c r="A91" s="7"/>
      <c r="B91" s="33">
        <v>5010</v>
      </c>
      <c r="C91" s="34" t="s">
        <v>29</v>
      </c>
      <c r="D91" s="35">
        <v>648220</v>
      </c>
      <c r="E91" s="35"/>
      <c r="F91" s="35"/>
      <c r="G91" s="35"/>
      <c r="H91" s="35"/>
      <c r="I91" s="35"/>
      <c r="J91" s="35"/>
      <c r="K91" s="35"/>
      <c r="L91" s="43"/>
    </row>
    <row r="92" spans="1:12" ht="18.75" customHeight="1" thickBot="1">
      <c r="A92" s="7"/>
      <c r="B92" s="33">
        <v>5212</v>
      </c>
      <c r="C92" s="34" t="s">
        <v>30</v>
      </c>
      <c r="D92" s="35">
        <v>234650</v>
      </c>
      <c r="E92" s="35"/>
      <c r="F92" s="35"/>
      <c r="G92" s="35"/>
      <c r="H92" s="35"/>
      <c r="I92" s="35"/>
      <c r="J92" s="35"/>
      <c r="K92" s="35"/>
      <c r="L92" s="43"/>
    </row>
    <row r="93" spans="1:12" ht="18.75" customHeight="1" thickBot="1">
      <c r="A93" s="7"/>
      <c r="B93" s="33">
        <v>5620</v>
      </c>
      <c r="C93" s="34" t="s">
        <v>31</v>
      </c>
      <c r="D93" s="35">
        <v>112025</v>
      </c>
      <c r="E93" s="35"/>
      <c r="F93" s="35"/>
      <c r="G93" s="35"/>
      <c r="H93" s="35"/>
      <c r="I93" s="35"/>
      <c r="J93" s="35"/>
      <c r="K93" s="35"/>
      <c r="L93" s="43"/>
    </row>
    <row r="94" spans="1:12" ht="18.75" customHeight="1" thickBot="1">
      <c r="A94" s="7"/>
      <c r="B94" s="33">
        <v>5900</v>
      </c>
      <c r="C94" s="34" t="s">
        <v>32</v>
      </c>
      <c r="D94" s="35">
        <v>806848</v>
      </c>
      <c r="E94" s="35"/>
      <c r="F94" s="35"/>
      <c r="G94" s="35"/>
      <c r="H94" s="35"/>
      <c r="I94" s="35"/>
      <c r="J94" s="35"/>
      <c r="K94" s="35"/>
      <c r="L94" s="43"/>
    </row>
    <row r="95" spans="1:12" ht="18.75" customHeight="1" thickBot="1">
      <c r="A95" s="7"/>
      <c r="B95" s="33">
        <v>6100</v>
      </c>
      <c r="C95" s="34" t="s">
        <v>33</v>
      </c>
      <c r="D95" s="35">
        <v>28280</v>
      </c>
      <c r="E95" s="35"/>
      <c r="F95" s="35"/>
      <c r="G95" s="35"/>
      <c r="H95" s="35"/>
      <c r="I95" s="35"/>
      <c r="J95" s="35"/>
      <c r="K95" s="35"/>
      <c r="L95" s="43"/>
    </row>
    <row r="96" spans="1:12" ht="18.75" customHeight="1" thickBot="1">
      <c r="A96" s="7"/>
      <c r="B96" s="33">
        <v>6200</v>
      </c>
      <c r="C96" s="34" t="s">
        <v>34</v>
      </c>
      <c r="D96" s="35">
        <v>48101</v>
      </c>
      <c r="E96" s="35"/>
      <c r="F96" s="35"/>
      <c r="G96" s="35"/>
      <c r="H96" s="35"/>
      <c r="I96" s="35"/>
      <c r="J96" s="35"/>
      <c r="K96" s="35"/>
      <c r="L96" s="43"/>
    </row>
    <row r="97" spans="1:12" ht="18.75" customHeight="1" thickBot="1">
      <c r="A97" s="7"/>
      <c r="B97" s="33">
        <v>6310</v>
      </c>
      <c r="C97" s="34" t="s">
        <v>35</v>
      </c>
      <c r="D97" s="35">
        <v>21380</v>
      </c>
      <c r="E97" s="35"/>
      <c r="F97" s="35"/>
      <c r="G97" s="35"/>
      <c r="H97" s="35"/>
      <c r="I97" s="35"/>
      <c r="J97" s="35"/>
      <c r="K97" s="35"/>
      <c r="L97" s="43"/>
    </row>
    <row r="98" spans="1:12" ht="18.75" customHeight="1" thickBot="1">
      <c r="A98" s="7"/>
      <c r="B98" s="33">
        <v>6350</v>
      </c>
      <c r="C98" s="34" t="s">
        <v>36</v>
      </c>
      <c r="D98" s="35">
        <v>8450</v>
      </c>
      <c r="E98" s="35"/>
      <c r="F98" s="35"/>
      <c r="G98" s="35"/>
      <c r="H98" s="35"/>
      <c r="I98" s="35"/>
      <c r="J98" s="35"/>
      <c r="K98" s="35"/>
      <c r="L98" s="43"/>
    </row>
    <row r="99" spans="1:12" ht="18.75" customHeight="1" thickBot="1">
      <c r="A99" s="7"/>
      <c r="B99" s="33">
        <v>6990</v>
      </c>
      <c r="C99" s="34" t="s">
        <v>37</v>
      </c>
      <c r="D99" s="35">
        <v>19111</v>
      </c>
      <c r="E99" s="35"/>
      <c r="F99" s="35"/>
      <c r="G99" s="35"/>
      <c r="H99" s="35"/>
      <c r="I99" s="35"/>
      <c r="J99" s="35"/>
      <c r="K99" s="35"/>
      <c r="L99" s="43"/>
    </row>
    <row r="100" spans="1:12" ht="18.75" customHeight="1" thickBot="1">
      <c r="A100" s="7"/>
      <c r="B100" s="33">
        <v>7010</v>
      </c>
      <c r="C100" s="34" t="s">
        <v>38</v>
      </c>
      <c r="D100" s="35">
        <v>1808710</v>
      </c>
      <c r="E100" s="35"/>
      <c r="F100" s="35"/>
      <c r="G100" s="35"/>
      <c r="H100" s="35"/>
      <c r="I100" s="35"/>
      <c r="J100" s="35"/>
      <c r="K100" s="35"/>
      <c r="L100" s="43"/>
    </row>
    <row r="101" spans="1:12" ht="18.75" customHeight="1" thickBot="1">
      <c r="A101" s="7"/>
      <c r="B101" s="33">
        <v>7510</v>
      </c>
      <c r="C101" s="34" t="s">
        <v>39</v>
      </c>
      <c r="D101" s="35">
        <v>669223</v>
      </c>
      <c r="E101" s="35"/>
      <c r="F101" s="35"/>
      <c r="G101" s="35"/>
      <c r="H101" s="35"/>
      <c r="I101" s="35"/>
      <c r="J101" s="35"/>
      <c r="K101" s="35"/>
      <c r="L101" s="43"/>
    </row>
    <row r="102" spans="1:12" ht="18.75" customHeight="1" thickBot="1">
      <c r="A102" s="7"/>
      <c r="B102" s="33">
        <v>7832</v>
      </c>
      <c r="C102" s="34" t="s">
        <v>64</v>
      </c>
      <c r="D102" s="35"/>
      <c r="E102" s="35"/>
      <c r="F102" s="35"/>
      <c r="G102" s="35"/>
      <c r="H102" s="35"/>
      <c r="I102" s="35"/>
      <c r="J102" s="35"/>
      <c r="K102" s="35"/>
      <c r="L102" s="43"/>
    </row>
    <row r="103" spans="1:12" ht="18.75" customHeight="1" thickBot="1">
      <c r="A103" s="7"/>
      <c r="B103" s="33">
        <v>7834</v>
      </c>
      <c r="C103" s="34" t="s">
        <v>40</v>
      </c>
      <c r="D103" s="35"/>
      <c r="E103" s="35"/>
      <c r="F103" s="35"/>
      <c r="G103" s="35"/>
      <c r="H103" s="35"/>
      <c r="I103" s="35"/>
      <c r="J103" s="35"/>
      <c r="K103" s="35"/>
      <c r="L103" s="43"/>
    </row>
    <row r="104" spans="1:12" ht="18.75" customHeight="1" thickBot="1">
      <c r="A104" s="7"/>
      <c r="B104" s="33">
        <v>8300</v>
      </c>
      <c r="C104" s="34" t="s">
        <v>41</v>
      </c>
      <c r="D104" s="35"/>
      <c r="E104" s="35"/>
      <c r="F104" s="35"/>
      <c r="G104" s="35"/>
      <c r="H104" s="35"/>
      <c r="I104" s="35"/>
      <c r="J104" s="35"/>
      <c r="K104" s="35"/>
      <c r="L104" s="43"/>
    </row>
    <row r="105" spans="1:12" ht="18.75" customHeight="1" thickBot="1">
      <c r="A105" s="7"/>
      <c r="B105" s="33">
        <v>8400</v>
      </c>
      <c r="C105" s="34" t="s">
        <v>42</v>
      </c>
      <c r="D105" s="35">
        <v>60000</v>
      </c>
      <c r="E105" s="35"/>
      <c r="F105" s="35"/>
      <c r="G105" s="35"/>
      <c r="H105" s="35"/>
      <c r="I105" s="35"/>
      <c r="J105" s="35"/>
      <c r="K105" s="35"/>
      <c r="L105" s="43"/>
    </row>
    <row r="106" spans="1:12" ht="18.75" customHeight="1" thickBot="1">
      <c r="A106" s="7"/>
      <c r="B106" s="33">
        <v>8999</v>
      </c>
      <c r="C106" s="34" t="s">
        <v>18</v>
      </c>
      <c r="D106" s="35"/>
      <c r="E106" s="35"/>
      <c r="F106" s="35"/>
      <c r="G106" s="35"/>
      <c r="H106" s="35"/>
      <c r="I106" s="35"/>
      <c r="J106" s="35"/>
      <c r="K106" s="35"/>
      <c r="L106" s="43"/>
    </row>
    <row r="107" spans="1:12" ht="18.75" customHeight="1" thickBot="1">
      <c r="A107" s="7"/>
      <c r="B107" s="33" t="s">
        <v>5</v>
      </c>
      <c r="C107" s="41"/>
      <c r="D107" s="35">
        <f>SUM(D65:D106)</f>
        <v>11720920</v>
      </c>
      <c r="E107" s="35">
        <f>SUM(E65:E106)</f>
        <v>11720920</v>
      </c>
      <c r="F107" s="35"/>
      <c r="G107" s="35"/>
      <c r="H107" s="35"/>
      <c r="I107" s="35"/>
      <c r="J107" s="35"/>
      <c r="K107" s="35"/>
      <c r="L107" s="43"/>
    </row>
    <row r="108" spans="1:12" ht="12.75" customHeight="1">
      <c r="A108" s="7"/>
      <c r="B108" s="18"/>
      <c r="C108" s="18" t="s">
        <v>53</v>
      </c>
      <c r="D108" s="24"/>
      <c r="E108" s="24"/>
      <c r="F108" s="24"/>
      <c r="G108" s="24"/>
      <c r="H108" s="24"/>
      <c r="I108" s="24"/>
      <c r="J108" s="24"/>
      <c r="K108" s="24"/>
      <c r="L108" s="24"/>
    </row>
    <row r="109" spans="1:12" ht="12.75" customHeight="1">
      <c r="A109" s="7"/>
      <c r="B109" s="18"/>
      <c r="C109" s="18"/>
      <c r="D109" s="24"/>
      <c r="E109" s="24"/>
      <c r="F109" s="24"/>
      <c r="G109" s="24"/>
      <c r="H109" s="24"/>
      <c r="I109" s="24"/>
      <c r="J109" s="24"/>
      <c r="K109" s="24"/>
      <c r="L109" s="24"/>
    </row>
    <row r="110" spans="1:12" ht="12.75" customHeight="1">
      <c r="A110" s="7"/>
      <c r="B110" s="18"/>
      <c r="C110" s="18"/>
      <c r="D110" s="24"/>
      <c r="E110" s="24"/>
      <c r="F110" s="24"/>
      <c r="G110" s="24"/>
      <c r="H110" s="24"/>
      <c r="I110" s="24"/>
      <c r="J110" s="24"/>
      <c r="K110" s="24"/>
      <c r="L110" s="24"/>
    </row>
    <row r="111" spans="1:12" ht="19.5" customHeight="1" thickBo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1:12" ht="19.5" customHeight="1" thickBot="1">
      <c r="A112" s="7"/>
      <c r="B112" s="7"/>
      <c r="C112" s="7"/>
      <c r="D112" s="7"/>
      <c r="E112" s="7"/>
      <c r="F112" s="7"/>
      <c r="G112" s="7"/>
      <c r="H112" s="7"/>
      <c r="I112" s="7"/>
      <c r="J112" s="67" t="s">
        <v>82</v>
      </c>
      <c r="K112" s="69"/>
      <c r="L112" s="7"/>
    </row>
    <row r="113" spans="1:12" ht="12.75" customHeight="1">
      <c r="A113" s="7"/>
      <c r="B113" s="7"/>
      <c r="C113" s="7"/>
      <c r="D113" s="7"/>
      <c r="E113" s="7"/>
      <c r="F113" s="7"/>
      <c r="G113" s="7"/>
      <c r="H113" s="7"/>
      <c r="I113" s="7"/>
      <c r="J113" s="66"/>
      <c r="K113" s="66"/>
      <c r="L113" s="7"/>
    </row>
    <row r="114" spans="1:12" ht="12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1:12" ht="19.5" customHeight="1">
      <c r="A115" s="7"/>
      <c r="B115" s="7"/>
      <c r="C115" s="96" t="s">
        <v>78</v>
      </c>
      <c r="D115" s="96"/>
      <c r="E115" s="96"/>
      <c r="F115" s="96"/>
      <c r="G115" s="96"/>
      <c r="H115" s="96"/>
      <c r="I115" s="48"/>
      <c r="J115" s="48"/>
      <c r="K115" s="24"/>
      <c r="L115" s="24"/>
    </row>
    <row r="116" spans="1:12" ht="19.5" customHeight="1" thickBot="1">
      <c r="A116" s="7"/>
      <c r="B116" s="7"/>
      <c r="C116" s="18"/>
      <c r="D116" s="18"/>
      <c r="E116" s="24"/>
      <c r="F116" s="24"/>
      <c r="G116" s="24"/>
      <c r="H116" s="24"/>
      <c r="I116" s="24"/>
      <c r="J116" s="24"/>
      <c r="K116" s="24"/>
      <c r="L116" s="24"/>
    </row>
    <row r="117" spans="1:12" ht="15.75" customHeight="1" thickBot="1">
      <c r="A117" s="7"/>
      <c r="B117" s="1" t="s">
        <v>44</v>
      </c>
      <c r="C117" s="71" t="s">
        <v>45</v>
      </c>
      <c r="D117" s="71"/>
      <c r="E117" s="31"/>
      <c r="F117" s="7"/>
      <c r="G117" s="72" t="s">
        <v>81</v>
      </c>
      <c r="H117" s="72"/>
      <c r="I117" s="52"/>
      <c r="J117" s="59"/>
      <c r="K117" s="75"/>
      <c r="L117" s="25" t="str">
        <f>IF(J117=4726171,"R",IF(J117=0," ",IF(J117&lt;&gt;4726171,"√")))</f>
        <v> </v>
      </c>
    </row>
    <row r="118" spans="1:12" ht="15.75" customHeight="1" thickBot="1">
      <c r="A118" s="7"/>
      <c r="B118" s="1"/>
      <c r="C118" s="1"/>
      <c r="D118" s="1"/>
      <c r="E118" s="9"/>
      <c r="F118" s="1"/>
      <c r="G118" s="1"/>
      <c r="H118" s="1"/>
      <c r="I118" s="7"/>
      <c r="J118" s="28"/>
      <c r="K118" s="1"/>
      <c r="L118" s="1"/>
    </row>
    <row r="119" spans="1:12" ht="15.75" customHeight="1" thickBot="1">
      <c r="A119" s="7"/>
      <c r="B119" s="1" t="s">
        <v>46</v>
      </c>
      <c r="C119" s="70" t="s">
        <v>66</v>
      </c>
      <c r="D119" s="70"/>
      <c r="E119" s="1"/>
      <c r="F119" s="1"/>
      <c r="G119" s="72" t="s">
        <v>67</v>
      </c>
      <c r="H119" s="72"/>
      <c r="I119" s="49"/>
      <c r="J119" s="76"/>
      <c r="K119" s="78"/>
      <c r="L119" s="26" t="str">
        <f>IF(J119=113.1%,"R",IF(J119=0," ",IF(J119&lt;&gt;113.1,"√")))</f>
        <v> </v>
      </c>
    </row>
    <row r="120" spans="1:12" ht="15.75" customHeight="1" thickBot="1">
      <c r="A120" s="7"/>
      <c r="B120" s="1"/>
      <c r="C120" s="1"/>
      <c r="D120" s="1"/>
      <c r="E120" s="1"/>
      <c r="F120" s="1"/>
      <c r="G120" s="1"/>
      <c r="H120" s="1"/>
      <c r="I120" s="47"/>
      <c r="J120" s="46"/>
      <c r="K120" s="45"/>
      <c r="L120" s="45"/>
    </row>
    <row r="121" spans="1:12" ht="15.75" customHeight="1" thickBot="1">
      <c r="A121" s="7"/>
      <c r="B121" s="1" t="s">
        <v>47</v>
      </c>
      <c r="C121" s="70" t="s">
        <v>68</v>
      </c>
      <c r="D121" s="70"/>
      <c r="E121" s="7"/>
      <c r="F121" s="7"/>
      <c r="G121" s="72" t="s">
        <v>67</v>
      </c>
      <c r="H121" s="72"/>
      <c r="I121" s="49"/>
      <c r="J121" s="76"/>
      <c r="K121" s="78"/>
      <c r="L121" s="25" t="str">
        <f>IF(J121=53.1%,"R",IF(J121=0," ",IF(J121&lt;&gt;53.1%,"√")))</f>
        <v> </v>
      </c>
    </row>
    <row r="122" spans="1:12" ht="15.75" customHeight="1" thickBot="1">
      <c r="A122" s="7"/>
      <c r="B122" s="1"/>
      <c r="C122" s="1"/>
      <c r="D122" s="1"/>
      <c r="E122" s="1"/>
      <c r="F122" s="1"/>
      <c r="G122" s="1"/>
      <c r="H122" s="1"/>
      <c r="I122" s="47"/>
      <c r="J122" s="46"/>
      <c r="K122" s="45"/>
      <c r="L122" s="45"/>
    </row>
    <row r="123" spans="1:12" ht="15.75" customHeight="1" thickBot="1">
      <c r="A123" s="7"/>
      <c r="B123" s="1" t="s">
        <v>48</v>
      </c>
      <c r="C123" s="70" t="s">
        <v>49</v>
      </c>
      <c r="D123" s="70"/>
      <c r="E123" s="70"/>
      <c r="F123" s="7"/>
      <c r="G123" s="72" t="s">
        <v>81</v>
      </c>
      <c r="H123" s="72"/>
      <c r="I123" s="52"/>
      <c r="J123" s="59"/>
      <c r="K123" s="75"/>
      <c r="L123" s="25" t="str">
        <f>IF(J123=5000,"R",IF(J123=0," ",IF(J123&lt;&gt;5000,"√")))</f>
        <v> </v>
      </c>
    </row>
    <row r="124" spans="1:12" ht="15.75" customHeight="1" thickBot="1">
      <c r="A124" s="7"/>
      <c r="B124" s="7" t="s">
        <v>53</v>
      </c>
      <c r="C124" s="7"/>
      <c r="D124" s="7"/>
      <c r="E124" s="7"/>
      <c r="F124" s="7"/>
      <c r="G124" s="1"/>
      <c r="H124" s="1"/>
      <c r="I124" s="47"/>
      <c r="J124" s="47"/>
      <c r="K124" s="47"/>
      <c r="L124" s="47"/>
    </row>
    <row r="125" spans="1:12" ht="15.75" customHeight="1" thickBot="1">
      <c r="A125" s="7"/>
      <c r="B125" s="1" t="s">
        <v>71</v>
      </c>
      <c r="C125" s="70" t="s">
        <v>74</v>
      </c>
      <c r="D125" s="70"/>
      <c r="E125" s="27"/>
      <c r="F125" s="27"/>
      <c r="G125" s="72" t="s">
        <v>79</v>
      </c>
      <c r="H125" s="72"/>
      <c r="I125" s="47"/>
      <c r="J125" s="79"/>
      <c r="K125" s="81"/>
      <c r="L125" s="26" t="str">
        <f>IF(J125=123%,"R",IF(J125=0," ",IF(J125&lt;&gt;123,"√")))</f>
        <v> </v>
      </c>
    </row>
    <row r="126" spans="1:12" ht="15.75" customHeight="1" thickBot="1">
      <c r="A126" s="7"/>
      <c r="B126" s="1"/>
      <c r="C126" s="1" t="s">
        <v>53</v>
      </c>
      <c r="D126" s="1"/>
      <c r="E126" s="1"/>
      <c r="F126" s="1"/>
      <c r="G126" s="1"/>
      <c r="H126" s="1"/>
      <c r="I126" s="47"/>
      <c r="J126" s="45"/>
      <c r="K126" s="45"/>
      <c r="L126" s="45"/>
    </row>
    <row r="127" spans="1:12" ht="15.75" customHeight="1" thickBot="1">
      <c r="A127" s="7"/>
      <c r="B127" s="1" t="s">
        <v>72</v>
      </c>
      <c r="C127" s="70" t="s">
        <v>75</v>
      </c>
      <c r="D127" s="70"/>
      <c r="E127" s="27"/>
      <c r="F127" s="27"/>
      <c r="G127" s="72" t="s">
        <v>80</v>
      </c>
      <c r="H127" s="72"/>
      <c r="I127" s="47"/>
      <c r="J127" s="73"/>
      <c r="K127" s="58"/>
      <c r="L127" s="26" t="str">
        <f>IF(J127=40.65%,"R",IF(J127=0," ",IF(J127&lt;&gt;40.65%,"√")))</f>
        <v> </v>
      </c>
    </row>
    <row r="128" spans="1:12" ht="15.75" customHeight="1" thickBot="1">
      <c r="A128" s="7"/>
      <c r="B128" s="1"/>
      <c r="C128" s="1"/>
      <c r="D128" s="1"/>
      <c r="E128" s="1"/>
      <c r="F128" s="1"/>
      <c r="G128" s="1"/>
      <c r="H128" s="1"/>
      <c r="I128" s="47"/>
      <c r="J128" s="45"/>
      <c r="K128" s="45"/>
      <c r="L128" s="45"/>
    </row>
    <row r="129" spans="1:12" ht="15.75" customHeight="1" thickBot="1">
      <c r="A129" s="7"/>
      <c r="B129" s="1" t="s">
        <v>92</v>
      </c>
      <c r="C129" s="70" t="s">
        <v>76</v>
      </c>
      <c r="D129" s="70"/>
      <c r="E129" s="70"/>
      <c r="F129" s="70"/>
      <c r="G129" s="72" t="s">
        <v>80</v>
      </c>
      <c r="H129" s="72"/>
      <c r="I129" s="47"/>
      <c r="J129" s="73"/>
      <c r="K129" s="58"/>
      <c r="L129" s="26" t="str">
        <f>IF(J129=13.38%,"R",IF(J129=0," ",IF(J129&lt;&gt;13.38%,"√")))</f>
        <v> </v>
      </c>
    </row>
    <row r="130" spans="1:12" ht="15.75" customHeight="1" thickBot="1">
      <c r="A130" s="7"/>
      <c r="B130" s="1"/>
      <c r="C130" s="1"/>
      <c r="D130" s="1"/>
      <c r="E130" s="1"/>
      <c r="F130" s="1"/>
      <c r="G130" s="1"/>
      <c r="H130" s="1"/>
      <c r="I130" s="47"/>
      <c r="J130" s="45"/>
      <c r="K130" s="45"/>
      <c r="L130" s="45"/>
    </row>
    <row r="131" spans="1:12" ht="15.75" customHeight="1" thickBot="1">
      <c r="A131" s="7"/>
      <c r="B131" s="1" t="s">
        <v>73</v>
      </c>
      <c r="C131" s="70" t="s">
        <v>77</v>
      </c>
      <c r="D131" s="70"/>
      <c r="E131" s="70"/>
      <c r="F131" s="70"/>
      <c r="G131" s="72" t="s">
        <v>80</v>
      </c>
      <c r="H131" s="72"/>
      <c r="I131" s="47"/>
      <c r="J131" s="73"/>
      <c r="K131" s="58"/>
      <c r="L131" s="26" t="str">
        <f>IF(J131=9.63%,"R",IF(J131=0," ",IF(J131&lt;&gt;9.63%,"√")))</f>
        <v> </v>
      </c>
    </row>
    <row r="132" spans="1:12" ht="19.5" customHeight="1">
      <c r="A132" s="7"/>
      <c r="B132" s="7"/>
      <c r="C132" s="7" t="s">
        <v>53</v>
      </c>
      <c r="D132" s="7"/>
      <c r="E132" s="7"/>
      <c r="F132" s="7"/>
      <c r="G132" s="7"/>
      <c r="H132" s="7"/>
      <c r="I132" s="7"/>
      <c r="J132" s="7"/>
      <c r="K132" s="7"/>
      <c r="L132" s="7"/>
    </row>
    <row r="133" spans="1:12" ht="19.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1:12" ht="19.5" customHeight="1">
      <c r="A134" s="7"/>
      <c r="B134" s="7"/>
      <c r="C134" s="7" t="s">
        <v>53</v>
      </c>
      <c r="D134" s="7"/>
      <c r="E134" s="7"/>
      <c r="F134" s="7"/>
      <c r="G134" s="7"/>
      <c r="H134" s="7"/>
      <c r="I134" s="7"/>
      <c r="J134" s="7"/>
      <c r="K134" s="7"/>
      <c r="L134" s="7"/>
    </row>
    <row r="135" spans="1:12" ht="1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1:12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1:12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1:12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1:12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1:12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43" spans="1:12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</row>
    <row r="144" spans="1:12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</row>
    <row r="145" spans="1:12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</row>
    <row r="146" spans="1:12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</row>
    <row r="147" spans="1:12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</row>
    <row r="148" spans="1:12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</row>
    <row r="149" spans="1:12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</row>
    <row r="150" spans="1:12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</row>
    <row r="151" spans="1:12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1:12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</row>
    <row r="153" spans="1:12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</row>
    <row r="154" spans="1:12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1:12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</row>
    <row r="156" spans="1:12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</row>
    <row r="157" spans="1:12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</row>
    <row r="158" spans="1:12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1:12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</row>
    <row r="160" spans="1:12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</row>
    <row r="161" spans="1:12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1:12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</row>
    <row r="163" spans="1:12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</row>
    <row r="164" spans="1:12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1:12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1:12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7" spans="1:12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1:12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1:12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</row>
    <row r="170" spans="1:12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1:12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1:12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1:12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</row>
    <row r="174" spans="1:12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</row>
    <row r="175" spans="1:12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</row>
    <row r="176" spans="1:12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</row>
    <row r="177" spans="1:12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1:12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</row>
    <row r="179" spans="1:12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</row>
  </sheetData>
  <sheetProtection password="CC4C" sheet="1" objects="1" scenarios="1"/>
  <protectedRanges>
    <protectedRange sqref="J131:K131" name="Omr?de9"/>
    <protectedRange sqref="J127:K127" name="Omr?de7"/>
    <protectedRange sqref="J123:K123" name="Omr?de5"/>
    <protectedRange sqref="J119:K119" name="Omr?de3"/>
    <protectedRange sqref="F65:K107" name="Omr?de1"/>
    <protectedRange sqref="J117:K117" name="Omr?de2"/>
    <protectedRange sqref="J121:K121" name="Omr?de4"/>
    <protectedRange sqref="J125:K125" name="Omr?de6"/>
    <protectedRange sqref="J129:K129" name="Omr?de8"/>
  </protectedRanges>
  <mergeCells count="77">
    <mergeCell ref="J131:K131"/>
    <mergeCell ref="J112:K112"/>
    <mergeCell ref="C115:H115"/>
    <mergeCell ref="J117:K117"/>
    <mergeCell ref="G131:H131"/>
    <mergeCell ref="J119:K119"/>
    <mergeCell ref="J121:K121"/>
    <mergeCell ref="J123:K123"/>
    <mergeCell ref="J125:K125"/>
    <mergeCell ref="J127:K127"/>
    <mergeCell ref="J129:K129"/>
    <mergeCell ref="C131:F131"/>
    <mergeCell ref="G117:H117"/>
    <mergeCell ref="G119:H119"/>
    <mergeCell ref="G121:H121"/>
    <mergeCell ref="G123:H123"/>
    <mergeCell ref="G125:H125"/>
    <mergeCell ref="G127:H127"/>
    <mergeCell ref="G129:H129"/>
    <mergeCell ref="C127:D127"/>
    <mergeCell ref="C129:F129"/>
    <mergeCell ref="C2:E2"/>
    <mergeCell ref="C4:E4"/>
    <mergeCell ref="C7:E7"/>
    <mergeCell ref="C61:E61"/>
    <mergeCell ref="C10:J10"/>
    <mergeCell ref="C11:J11"/>
    <mergeCell ref="C13:J13"/>
    <mergeCell ref="C14:J14"/>
    <mergeCell ref="C123:E123"/>
    <mergeCell ref="C125:D125"/>
    <mergeCell ref="C16:J16"/>
    <mergeCell ref="C18:J18"/>
    <mergeCell ref="C20:J20"/>
    <mergeCell ref="C21:J21"/>
    <mergeCell ref="C23:J23"/>
    <mergeCell ref="C25:J25"/>
    <mergeCell ref="C27:J27"/>
    <mergeCell ref="C29:J29"/>
    <mergeCell ref="C119:D119"/>
    <mergeCell ref="C121:D121"/>
    <mergeCell ref="C31:J31"/>
    <mergeCell ref="C117:D117"/>
    <mergeCell ref="I69:I70"/>
    <mergeCell ref="J69:J70"/>
    <mergeCell ref="I81:I82"/>
    <mergeCell ref="J81:J82"/>
    <mergeCell ref="C69:C70"/>
    <mergeCell ref="D81:D82"/>
    <mergeCell ref="E81:E82"/>
    <mergeCell ref="G81:G82"/>
    <mergeCell ref="D63:E63"/>
    <mergeCell ref="F63:G63"/>
    <mergeCell ref="H63:I63"/>
    <mergeCell ref="K81:K82"/>
    <mergeCell ref="I73:I74"/>
    <mergeCell ref="J73:J74"/>
    <mergeCell ref="K73:K74"/>
    <mergeCell ref="E73:E74"/>
    <mergeCell ref="G73:G74"/>
    <mergeCell ref="J2:K2"/>
    <mergeCell ref="B69:B70"/>
    <mergeCell ref="K69:K70"/>
    <mergeCell ref="D69:D70"/>
    <mergeCell ref="E69:E70"/>
    <mergeCell ref="G69:G70"/>
    <mergeCell ref="J63:K63"/>
    <mergeCell ref="B81:B82"/>
    <mergeCell ref="C81:C82"/>
    <mergeCell ref="H81:H82"/>
    <mergeCell ref="J61:K61"/>
    <mergeCell ref="H69:H70"/>
    <mergeCell ref="B73:B74"/>
    <mergeCell ref="C73:C74"/>
    <mergeCell ref="H73:H74"/>
    <mergeCell ref="B63:C63"/>
    <mergeCell ref="D73:D74"/>
  </mergeCells>
  <printOptions gridLines="1"/>
  <pageMargins left="0.5905511811023623" right="0.1968503937007874" top="0.5905511811023623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Nationellt centrum för flexibelt lärande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pgo</dc:creator>
  <cp:keywords/>
  <dc:description/>
  <cp:lastModifiedBy>pgo</cp:lastModifiedBy>
  <cp:lastPrinted>2005-05-26T13:49:45Z</cp:lastPrinted>
  <dcterms:created xsi:type="dcterms:W3CDTF">2004-05-25T07:06:42Z</dcterms:created>
  <dcterms:modified xsi:type="dcterms:W3CDTF">2005-05-26T13:49:53Z</dcterms:modified>
  <cp:category/>
  <cp:version/>
  <cp:contentType/>
  <cp:contentStatus/>
</cp:coreProperties>
</file>